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milesvillneff/Desktop/"/>
    </mc:Choice>
  </mc:AlternateContent>
  <xr:revisionPtr revIDLastSave="0" documentId="13_ncr:1_{6FDD7310-616A-954F-837A-B4BD5E3E3240}" xr6:coauthVersionLast="47" xr6:coauthVersionMax="47" xr10:uidLastSave="{00000000-0000-0000-0000-000000000000}"/>
  <bookViews>
    <workbookView xWindow="900" yWindow="500" windowWidth="28800" windowHeight="17500" tabRatio="757" activeTab="6" xr2:uid="{00000000-000D-0000-FFFF-FFFF00000000}"/>
  </bookViews>
  <sheets>
    <sheet name="Cover Page" sheetId="7" r:id="rId1"/>
    <sheet name="Summary Page" sheetId="9" r:id="rId2"/>
    <sheet name="Adventure Facility Description" sheetId="6" r:id="rId3"/>
    <sheet name="Training " sheetId="1" r:id="rId4"/>
    <sheet name="Work At Height" sheetId="10" r:id="rId5"/>
    <sheet name="Facilitation" sheetId="3" r:id="rId6"/>
    <sheet name="Training Practitioners" sheetId="4" r:id="rId7"/>
    <sheet name="Installation and Inspections" sheetId="2" r:id="rId8"/>
    <sheet name="Professional Activities" sheetId="8" r:id="rId9"/>
    <sheet name="Look Up" sheetId="11" r:id="rId10"/>
  </sheets>
  <definedNames>
    <definedName name="_xlnm._FilterDatabase" localSheetId="5" hidden="1">Facilitation!#REF!</definedName>
    <definedName name="BuildInspec">'Installation and Inspections'!$F$19</definedName>
    <definedName name="Facilitation_total">Facilitation!$I$33</definedName>
    <definedName name="_xlnm.Print_Area" localSheetId="2">'Adventure Facility Description'!$A$1:$D$24</definedName>
    <definedName name="_xlnm.Print_Area" localSheetId="0">'Cover Page'!$C$1:$C$48</definedName>
    <definedName name="_xlnm.Print_Area" localSheetId="5">Facilitation!$A$1:$I$34</definedName>
    <definedName name="_xlnm.Print_Area" localSheetId="7">'Installation and Inspections'!$B$1:$F$19</definedName>
    <definedName name="_xlnm.Print_Area" localSheetId="3">'Training '!$A$1:$G$34</definedName>
    <definedName name="_xlnm.Print_Area" localSheetId="4">'Work At Height'!$A$1:$G$25</definedName>
    <definedName name="_xlnm.Print_Titles" localSheetId="5">Facilitation!$1:$2</definedName>
    <definedName name="_xlnm.Print_Titles" localSheetId="7">'Installation and Inspections'!$1:$2</definedName>
    <definedName name="_xlnm.Print_Titles" localSheetId="6">'Training Practitioners'!$1:$2</definedName>
    <definedName name="Sub_Total1" localSheetId="4">'Work At Height'!#REF!</definedName>
    <definedName name="Sub_Total1">'Training '!$G$11</definedName>
    <definedName name="Sub_Total2" localSheetId="4">'Work At Height'!#REF!</definedName>
    <definedName name="Sub_Total2">'Training '!$G$21</definedName>
    <definedName name="Sub_Total3" localSheetId="4">'Work At Height'!#REF!</definedName>
    <definedName name="Sub_Total3">'Training '!$G$27</definedName>
    <definedName name="Trainprac">'Training Practitioners'!$F$29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0" l="1"/>
  <c r="C11" i="9"/>
  <c r="G11" i="1"/>
  <c r="C6" i="9"/>
  <c r="G21" i="1"/>
  <c r="C7" i="9"/>
  <c r="G27" i="1"/>
  <c r="C8" i="9"/>
  <c r="C9" i="9"/>
  <c r="I33" i="3"/>
  <c r="C13" i="9"/>
  <c r="F29" i="4"/>
  <c r="C15" i="9"/>
  <c r="F19" i="2"/>
  <c r="C17" i="9"/>
  <c r="G28" i="1"/>
  <c r="F33" i="8"/>
</calcChain>
</file>

<file path=xl/sharedStrings.xml><?xml version="1.0" encoding="utf-8"?>
<sst xmlns="http://schemas.openxmlformats.org/spreadsheetml/2006/main" count="202" uniqueCount="158">
  <si>
    <t>VALID UNTIL</t>
  </si>
  <si>
    <t>TRAINING PRACTITIONERS</t>
  </si>
  <si>
    <t>Total Hours</t>
  </si>
  <si>
    <t>HOURS</t>
  </si>
  <si>
    <t>FACILITATION</t>
  </si>
  <si>
    <t>LOCATION</t>
  </si>
  <si>
    <t>TRAINING ATTENDED</t>
  </si>
  <si>
    <t>CONFERENCES</t>
  </si>
  <si>
    <t>WORKSHOPS</t>
  </si>
  <si>
    <t>TITLE</t>
  </si>
  <si>
    <t>TOTAL</t>
  </si>
  <si>
    <t>Total</t>
  </si>
  <si>
    <t>TRAINER</t>
  </si>
  <si>
    <t>BRIEF DESCRIPTION</t>
  </si>
  <si>
    <t>Adult</t>
  </si>
  <si>
    <t>Sub Total</t>
  </si>
  <si>
    <t>Teen</t>
  </si>
  <si>
    <t>Youth at Risk</t>
  </si>
  <si>
    <t>ROLE</t>
  </si>
  <si>
    <t>TYPE OF GROUP</t>
  </si>
  <si>
    <t>SIZE OF GROUP</t>
  </si>
  <si>
    <t>Zip Line</t>
  </si>
  <si>
    <t xml:space="preserve">    </t>
  </si>
  <si>
    <t xml:space="preserve">   </t>
  </si>
  <si>
    <t>CONFERENCE OR EVENT</t>
  </si>
  <si>
    <t>Training:  Challenge Course sub total</t>
  </si>
  <si>
    <t>Training: Management Trainings sub total</t>
  </si>
  <si>
    <t>Training: Other sub total</t>
  </si>
  <si>
    <t>Training: Total</t>
  </si>
  <si>
    <t>Facilitation</t>
  </si>
  <si>
    <t>NAME AND LOCATION</t>
  </si>
  <si>
    <t>PRESENTATIONS</t>
  </si>
  <si>
    <t>Apprentice</t>
  </si>
  <si>
    <t>Facilitator</t>
  </si>
  <si>
    <t>Lead Facilitator</t>
  </si>
  <si>
    <t>Course Manager</t>
  </si>
  <si>
    <t>Corporate</t>
  </si>
  <si>
    <t>Therapeutic</t>
  </si>
  <si>
    <t>Camp Canada Staff</t>
  </si>
  <si>
    <t>CUI</t>
  </si>
  <si>
    <t>Name:</t>
  </si>
  <si>
    <t>Telephone:</t>
  </si>
  <si>
    <t>Email Address:</t>
  </si>
  <si>
    <t>Mailing Address:</t>
  </si>
  <si>
    <t xml:space="preserve">Educational Background: </t>
  </si>
  <si>
    <r>
      <t>Facilitation:</t>
    </r>
    <r>
      <rPr>
        <sz val="10"/>
        <rFont val="Arial"/>
        <family val="2"/>
      </rPr>
      <t xml:space="preserve">  This section lists the groups I have facilitated. </t>
    </r>
  </si>
  <si>
    <r>
      <rPr>
        <b/>
        <sz val="10"/>
        <rFont val="Arial"/>
        <family val="2"/>
      </rPr>
      <t>Teen:</t>
    </r>
    <r>
      <rPr>
        <sz val="10"/>
        <rFont val="Arial"/>
        <family val="2"/>
      </rPr>
      <t xml:space="preserve">  Young people 13 to 19</t>
    </r>
  </si>
  <si>
    <r>
      <rPr>
        <b/>
        <sz val="10"/>
        <rFont val="Arial"/>
        <family val="2"/>
      </rPr>
      <t xml:space="preserve">Adult: </t>
    </r>
    <r>
      <rPr>
        <sz val="10"/>
        <rFont val="Arial"/>
        <family val="2"/>
      </rPr>
      <t xml:space="preserve"> Age 19 and up </t>
    </r>
  </si>
  <si>
    <r>
      <rPr>
        <b/>
        <sz val="10"/>
        <rFont val="Arial"/>
        <family val="2"/>
      </rPr>
      <t>Corporate:</t>
    </r>
    <r>
      <rPr>
        <sz val="10"/>
        <rFont val="Arial"/>
        <family val="2"/>
      </rPr>
      <t xml:space="preserve">  Adults in a program through a business or corporation</t>
    </r>
  </si>
  <si>
    <r>
      <rPr>
        <b/>
        <sz val="10"/>
        <rFont val="Arial"/>
        <family val="2"/>
      </rPr>
      <t>Therapeutic:</t>
    </r>
    <r>
      <rPr>
        <sz val="10"/>
        <rFont val="Arial"/>
        <family val="2"/>
      </rPr>
      <t xml:space="preserve">  Clients involved in a Mental Health Program</t>
    </r>
  </si>
  <si>
    <r>
      <rPr>
        <b/>
        <sz val="10"/>
        <rFont val="Arial"/>
        <family val="2"/>
      </rPr>
      <t>Youth at Risk:</t>
    </r>
    <r>
      <rPr>
        <sz val="10"/>
        <rFont val="Arial"/>
        <family val="2"/>
      </rPr>
      <t xml:space="preserve">  Teens in a program supported by or directed by Courts or Juvenile authorities</t>
    </r>
  </si>
  <si>
    <t>CHALLENGE COURSE EXPERIENCE PORTFOLIO</t>
  </si>
  <si>
    <t>EXPERIENCE SUMMARY</t>
  </si>
  <si>
    <t>COMPANY &amp; WORKSHOP NAME</t>
  </si>
  <si>
    <t>DATE         d/m/y</t>
  </si>
  <si>
    <t>CHALLENGE COURSE TRAININGS:</t>
  </si>
  <si>
    <t>MANAGEMENT TRAININGS:</t>
  </si>
  <si>
    <t xml:space="preserve">OTHER RELEVANT TRAININGS: </t>
  </si>
  <si>
    <t>Camp Canada, Bracebridge, ON</t>
  </si>
  <si>
    <t>EXPLANATION OF PAGES/TABS:</t>
  </si>
  <si>
    <t>PROFESSIONAL ACTIVITIES</t>
  </si>
  <si>
    <t>DATE   d/m/y</t>
  </si>
  <si>
    <t>DATE      d/m/y</t>
  </si>
  <si>
    <t>DATE    d/m/y</t>
  </si>
  <si>
    <t xml:space="preserve">MEMBERSHIP, PROFESSIONAL INVOLVEMENT &amp; CERTIFICATIONS </t>
  </si>
  <si>
    <t>CONFERENCE/EVENT</t>
  </si>
  <si>
    <t>BUILDER</t>
  </si>
  <si>
    <t xml:space="preserve">CLIENT/LOCATION </t>
  </si>
  <si>
    <r>
      <rPr>
        <b/>
        <sz val="10"/>
        <rFont val="Arial"/>
        <family val="2"/>
      </rPr>
      <t>Family</t>
    </r>
    <r>
      <rPr>
        <sz val="10"/>
        <rFont val="Arial"/>
        <family val="2"/>
      </rPr>
      <t>: mix of ages &amp; members</t>
    </r>
  </si>
  <si>
    <r>
      <rPr>
        <b/>
        <sz val="10"/>
        <rFont val="Arial"/>
        <family val="2"/>
      </rPr>
      <t>Open to the Public</t>
    </r>
    <r>
      <rPr>
        <sz val="10"/>
        <rFont val="Arial"/>
        <family val="2"/>
      </rPr>
      <t>: mix of ages</t>
    </r>
  </si>
  <si>
    <t>Open to the Public</t>
  </si>
  <si>
    <t>Family</t>
  </si>
  <si>
    <t>Team Swing</t>
  </si>
  <si>
    <t>A. Hubert</t>
  </si>
  <si>
    <t>YMCA Camp Pine Crest, Torrance, ON</t>
  </si>
  <si>
    <t xml:space="preserve">SAMPLE:  </t>
  </si>
  <si>
    <t xml:space="preserve">SAMPLE: </t>
  </si>
  <si>
    <t>WORK AT HEIGHT EXPERIENCE</t>
  </si>
  <si>
    <t xml:space="preserve">A4 - Cable Grab Vertical Ascending System </t>
  </si>
  <si>
    <t>A6 - ALF Auto Locking Fall Arrest Pulley</t>
  </si>
  <si>
    <t>Lost Anchor Retrieval</t>
  </si>
  <si>
    <t>Workstation</t>
  </si>
  <si>
    <t>Staff Access</t>
  </si>
  <si>
    <t>SAMPLE</t>
  </si>
  <si>
    <r>
      <t xml:space="preserve">Training:  </t>
    </r>
    <r>
      <rPr>
        <sz val="10"/>
        <rFont val="Arial"/>
        <family val="2"/>
      </rPr>
      <t>This section lists the trainings that I have attended.</t>
    </r>
  </si>
  <si>
    <r>
      <t>Work at Height:</t>
    </r>
    <r>
      <rPr>
        <sz val="10"/>
        <rFont val="Arial"/>
        <family val="2"/>
      </rPr>
      <t xml:space="preserve"> This section lists the work at height experience I have working on an adventure facility. </t>
    </r>
  </si>
  <si>
    <t xml:space="preserve">PERSONAL INFORMATION: </t>
  </si>
  <si>
    <t xml:space="preserve">PARTICIPANT CATEGORIES: </t>
  </si>
  <si>
    <r>
      <t xml:space="preserve">Zip Line: </t>
    </r>
    <r>
      <rPr>
        <sz val="10"/>
        <rFont val="Arial"/>
        <family val="2"/>
      </rPr>
      <t>A lifeline suspended between support structures that enable a person attached to a pulley to traverse from one point to another propelled only by the force of gravity.</t>
    </r>
  </si>
  <si>
    <r>
      <t xml:space="preserve">Low Element Challenge Course:  </t>
    </r>
    <r>
      <rPr>
        <sz val="10"/>
        <rFont val="Arial"/>
        <family val="2"/>
      </rPr>
      <t xml:space="preserve">A course with elements designed to be operated without the use of a life safety system.  </t>
    </r>
  </si>
  <si>
    <r>
      <t xml:space="preserve">Zip Line Tour: </t>
    </r>
    <r>
      <rPr>
        <sz val="10"/>
        <rFont val="Arial"/>
        <family val="2"/>
      </rPr>
      <t xml:space="preserve">A guided aerial exploration or transit of a landscape by means of a series of zip line and platforms. </t>
    </r>
  </si>
  <si>
    <r>
      <t xml:space="preserve">Canopy Tour: </t>
    </r>
    <r>
      <rPr>
        <sz val="10"/>
        <rFont val="Arial"/>
        <family val="2"/>
      </rPr>
      <t>A guided aerial exploration or transit of the forest canopy, most commonly by means of a series of zip lines or erial walkways with platforms.</t>
    </r>
  </si>
  <si>
    <t xml:space="preserve">CHALLENGE COURSE &amp; OPERATING SYSTEMS CATEGORIES:  Following are broad descriptions of types of challenge courses &amp; operating systems.  These classifications are intended to be used to document the breadth of your experience within this portfolio.  </t>
  </si>
  <si>
    <r>
      <t xml:space="preserve">Professional Activities: </t>
    </r>
    <r>
      <rPr>
        <sz val="10"/>
        <rFont val="Arial"/>
        <family val="2"/>
      </rPr>
      <t>This section lists conference workshops attended; presentations made; other relevant certification; and membership in Professional Associations.</t>
    </r>
  </si>
  <si>
    <r>
      <t>High Element Challenge Course:</t>
    </r>
    <r>
      <rPr>
        <sz val="10"/>
        <rFont val="Arial"/>
        <family val="2"/>
      </rPr>
      <t xml:space="preserve">  Uses a belay system managed from the ground.  Belay system uses a slot friction device (e.g. ATC) or camming device (e.g. gri gri).  Elements tend to be single traversing elements where a participant climbs up, traverses and then climbs or is lowered down.  </t>
    </r>
  </si>
  <si>
    <r>
      <t xml:space="preserve">Team Swing: </t>
    </r>
    <r>
      <rPr>
        <sz val="10"/>
        <rFont val="Arial"/>
        <family val="2"/>
      </rPr>
      <t>An element in which participant(s) are attached to a life safety system and pulled up to a desired release height by a team of participants.</t>
    </r>
  </si>
  <si>
    <r>
      <rPr>
        <b/>
        <sz val="10"/>
        <rFont val="Arial"/>
        <family val="2"/>
      </rPr>
      <t>Free Fall Descent Device</t>
    </r>
    <r>
      <rPr>
        <sz val="10"/>
        <rFont val="Arial"/>
        <family val="2"/>
      </rPr>
      <t>:  An element that involves jumping with a free fall e.g. FlightLine.</t>
    </r>
  </si>
  <si>
    <t>DESCRIPTION OF WORK</t>
  </si>
  <si>
    <r>
      <t xml:space="preserve">Installation and Inspections: </t>
    </r>
    <r>
      <rPr>
        <sz val="10"/>
        <rFont val="Arial"/>
        <family val="2"/>
      </rPr>
      <t xml:space="preserve"> This section lists course building, maintenance and inspections.</t>
    </r>
  </si>
  <si>
    <t>INSTALLATION &amp; INSPECTIONS</t>
  </si>
  <si>
    <t>ORGANIZATION/CLIENT</t>
  </si>
  <si>
    <t>DESCRIPTION OF TRAINING                                                       (attach training notes and syllabus)</t>
  </si>
  <si>
    <t xml:space="preserve">In-House challenge course staff training.  Trained staff on belay skills for 3 traversing elements using slot friction device;  figure 8 &amp; bowline knots; spotting techniques &amp; facilitation for 4 low elements. </t>
  </si>
  <si>
    <t>Installation and Inspections</t>
  </si>
  <si>
    <t>Work At Height</t>
  </si>
  <si>
    <t>Training Practitioners</t>
  </si>
  <si>
    <r>
      <t>Training Practitioners:</t>
    </r>
    <r>
      <rPr>
        <sz val="10"/>
        <rFont val="Arial"/>
        <family val="2"/>
      </rPr>
      <t xml:space="preserve"> This section lists trainings I have conducted for practitioners.  Training notes and syllabi attached as supporting documentation. </t>
    </r>
  </si>
  <si>
    <t>High Element Challenge Course</t>
  </si>
  <si>
    <t>Low Element Challenge Course</t>
  </si>
  <si>
    <t>Portable Challenge Course</t>
  </si>
  <si>
    <r>
      <t xml:space="preserve">Portable Challenge Course: </t>
    </r>
    <r>
      <rPr>
        <sz val="10"/>
        <rFont val="Arial"/>
        <family val="2"/>
      </rPr>
      <t>A course with no fixed location that can be moved to be set up in multiple locations.  This includes games and initiatives.</t>
    </r>
  </si>
  <si>
    <r>
      <t>Personal Safety System Challenge Course:</t>
    </r>
    <r>
      <rPr>
        <sz val="10"/>
        <rFont val="Arial"/>
        <family val="2"/>
      </rPr>
      <t xml:space="preserve">  Uses a personal safety system (e.g. lanyard) attached directly to a lifeline.  Courses tend to be hub or linear with participants moving from element to element.  Includes Aerial Adventure/Trekking Parks.</t>
    </r>
  </si>
  <si>
    <r>
      <t>Team Modified M Belay Challenge Course:</t>
    </r>
    <r>
      <rPr>
        <sz val="10"/>
        <rFont val="Arial"/>
        <family val="2"/>
      </rPr>
      <t xml:space="preserve">  A belay system that uses two ropes per participant,  each managed by a team.  Typically the design of the element incorporates two participants working together to traverse an element, each belayed by two teams.</t>
    </r>
  </si>
  <si>
    <t>Personal Safety System Challenge Course</t>
  </si>
  <si>
    <t>Team Modified M Belay Challenge Course</t>
  </si>
  <si>
    <t>Auto Belay Device</t>
  </si>
  <si>
    <t>Free Fall Descent Device</t>
  </si>
  <si>
    <t>Canopy Tour</t>
  </si>
  <si>
    <t>Zip Line Tour</t>
  </si>
  <si>
    <t>CHALLENGE COURSE &amp; OPERATING SYSTEM</t>
  </si>
  <si>
    <t xml:space="preserve">NAME OF SPECIFIC ELEMENT(S) USED: </t>
  </si>
  <si>
    <r>
      <t xml:space="preserve">Use this section to outline your experience Working at Height (WAH) in an adventure facility setting.  Please list your experience with staff access, work stations and lost anchor retrievals. </t>
    </r>
    <r>
      <rPr>
        <b/>
        <sz val="12"/>
        <color theme="1"/>
        <rFont val="Arial"/>
        <family val="2"/>
      </rPr>
      <t>Level 2 candidates are expected to have a minimum of 8 hours of WAH training &amp; practice.</t>
    </r>
  </si>
  <si>
    <t xml:space="preserve">NAMES OF SPECIFIC ELEMENT(S) </t>
  </si>
  <si>
    <t>CHALLENGE COURSE &amp; OPERATING SYSTEM CATEGORY</t>
  </si>
  <si>
    <t>ADVENTURE FACILITY DESCRIPTIONS</t>
  </si>
  <si>
    <r>
      <t>Use this section to give a description of each adventure facility that you have worked on.  If applicable, list the multiple</t>
    </r>
    <r>
      <rPr>
        <b/>
        <sz val="12"/>
        <rFont val="Arial"/>
        <family val="2"/>
      </rPr>
      <t xml:space="preserve"> types of challenge course and operating systems at each adventure facility.</t>
    </r>
  </si>
  <si>
    <t xml:space="preserve">CHALLENGE COURSE &amp; OPERATING SYSTEM CATEGORY </t>
  </si>
  <si>
    <t>ORGANIZATION / CLIENT</t>
  </si>
  <si>
    <t xml:space="preserve">ORGANIZATION </t>
  </si>
  <si>
    <r>
      <t xml:space="preserve">Adventure Facility Description:  </t>
    </r>
    <r>
      <rPr>
        <sz val="10"/>
        <rFont val="Arial"/>
        <family val="2"/>
      </rPr>
      <t>This section lists the organizations I have worked with and the location and type of challenge course &amp; operating system at the facility.</t>
    </r>
  </si>
  <si>
    <r>
      <t xml:space="preserve">Auto Belay Device: </t>
    </r>
    <r>
      <rPr>
        <sz val="10"/>
        <rFont val="Arial"/>
        <family val="2"/>
      </rPr>
      <t xml:space="preserve">An element that uses an automatic belay device e.g.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TRUBLUE.  Typically used on climbing walls or as access/egress on a challenge course.</t>
    </r>
  </si>
  <si>
    <r>
      <t xml:space="preserve">Team Belay Challenge Course/Climbing Tower: </t>
    </r>
    <r>
      <rPr>
        <sz val="10"/>
        <rFont val="Arial"/>
        <family val="2"/>
      </rPr>
      <t>Uses a belay post/JRD post managed from the ground by a team of participants supervised by staff.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Climbing activities involve little or no traversing (e.g. Climbing Walls, Vertical Play Ground, Dangle A Maze, Team All Aboard, Aerial Trust Dive etc).</t>
    </r>
  </si>
  <si>
    <r>
      <t xml:space="preserve">Flying Squirrel:  </t>
    </r>
    <r>
      <rPr>
        <sz val="10"/>
        <rFont val="Arial"/>
        <family val="2"/>
      </rPr>
      <t xml:space="preserve">Uses a belay system managed from the ground by a group of participants.  </t>
    </r>
  </si>
  <si>
    <t>Team Belay Challenge Course/Climbing Tower</t>
  </si>
  <si>
    <t>Climbing Wall-Belay Device</t>
  </si>
  <si>
    <t>Climbing Wall-Auto Belay Device</t>
  </si>
  <si>
    <t>Flying Squirrel</t>
  </si>
  <si>
    <t>A5 - Fall Protection Anchor Points  e.g. bolt hangers</t>
  </si>
  <si>
    <t xml:space="preserve">Team All Aboard / Vertical Play Ground </t>
  </si>
  <si>
    <t xml:space="preserve"> Bracebridge, ON</t>
  </si>
  <si>
    <t>FACILITY/LOCATION</t>
  </si>
  <si>
    <t>WORK AT HEIGHT SKILL</t>
  </si>
  <si>
    <t>WAH SKILL</t>
  </si>
  <si>
    <t>STAFF ACCESS SYSTEM USED</t>
  </si>
  <si>
    <t xml:space="preserve">STAFF ACCESS SYSTEM </t>
  </si>
  <si>
    <t xml:space="preserve">The information in this portfolio will be used to determine your acceptance into a CUI Certification Course.  It is important that all information is completed, and is accurate and detailed.  </t>
  </si>
  <si>
    <t>SAMPLE:  Camp Canada,  Bracebridge, ON</t>
  </si>
  <si>
    <t>College/University</t>
  </si>
  <si>
    <t xml:space="preserve">Rickety Bridge / 3 Line Bridge / Cat Walk </t>
  </si>
  <si>
    <r>
      <rPr>
        <b/>
        <sz val="10"/>
        <rFont val="Arial"/>
        <family val="2"/>
      </rPr>
      <t>College/University:</t>
    </r>
    <r>
      <rPr>
        <sz val="10"/>
        <rFont val="Arial"/>
        <family val="2"/>
      </rPr>
      <t xml:space="preserve"> Adults 18 to 24 in an academic program</t>
    </r>
  </si>
  <si>
    <t xml:space="preserve">A1/A2/A3 - Top anchored belay system, belay managed from the ground </t>
  </si>
  <si>
    <t>Vertical Play Groun / Dangle A Maze / Team All Aboard</t>
  </si>
  <si>
    <t>Facilitation and program theory; low challenge course facilitation; pre-use inspection skills;  risk assessment and management, belay systems &amp; course operations.</t>
  </si>
  <si>
    <t>CUI Level 1 Full Challenge Course Practitioner Certification</t>
  </si>
  <si>
    <r>
      <rPr>
        <b/>
        <sz val="10"/>
        <rFont val="Arial"/>
        <family val="2"/>
      </rPr>
      <t>Youth</t>
    </r>
    <r>
      <rPr>
        <sz val="10"/>
        <rFont val="Arial"/>
        <family val="2"/>
      </rPr>
      <t>: School age groups aged up to 13</t>
    </r>
  </si>
  <si>
    <t xml:space="preserve">Youth </t>
  </si>
  <si>
    <r>
      <t xml:space="preserve">Climbing Wall-Auto belay device:  </t>
    </r>
    <r>
      <rPr>
        <sz val="10"/>
        <rFont val="Arial"/>
        <family val="2"/>
      </rPr>
      <t xml:space="preserve">Uses an auto belay system e.g. TRUBLUE </t>
    </r>
  </si>
  <si>
    <r>
      <t xml:space="preserve">Climbing Wall-Belay device: </t>
    </r>
    <r>
      <rPr>
        <sz val="10"/>
        <rFont val="Arial"/>
        <family val="2"/>
      </rPr>
      <t xml:space="preserve">Uses a belay system managed from the ground.  Belay system uses a slot friction device (e.g. ATC) or camming device (e.g. gri gri).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</si>
</sst>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;@"/>
  </numFmts>
  <fonts count="1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2" borderId="0" xfId="0" applyFill="1" applyBorder="1"/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ont="1"/>
    <xf numFmtId="0" fontId="4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3" borderId="0" xfId="0" applyFill="1"/>
    <xf numFmtId="0" fontId="4" fillId="0" borderId="3" xfId="0" applyFont="1" applyFill="1" applyBorder="1" applyAlignment="1">
      <alignment horizontal="center" wrapText="1"/>
    </xf>
    <xf numFmtId="164" fontId="0" fillId="0" borderId="2" xfId="0" applyNumberForma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top" wrapText="1"/>
    </xf>
    <xf numFmtId="0" fontId="7" fillId="4" borderId="0" xfId="0" applyFont="1" applyFill="1"/>
    <xf numFmtId="0" fontId="4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7" fillId="4" borderId="6" xfId="0" applyFont="1" applyFill="1" applyBorder="1"/>
    <xf numFmtId="0" fontId="4" fillId="4" borderId="0" xfId="0" applyFont="1" applyFill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4" fontId="3" fillId="2" borderId="2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6" fillId="4" borderId="0" xfId="0" applyFont="1" applyFill="1"/>
    <xf numFmtId="0" fontId="6" fillId="4" borderId="1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4" borderId="6" xfId="0" applyFont="1" applyFill="1" applyBorder="1"/>
    <xf numFmtId="0" fontId="9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ill="1"/>
    <xf numFmtId="0" fontId="7" fillId="5" borderId="0" xfId="0" applyFont="1" applyFill="1"/>
    <xf numFmtId="0" fontId="6" fillId="5" borderId="0" xfId="0" applyFont="1" applyFill="1"/>
    <xf numFmtId="164" fontId="3" fillId="2" borderId="1" xfId="0" applyNumberFormat="1" applyFont="1" applyFill="1" applyBorder="1"/>
    <xf numFmtId="164" fontId="4" fillId="2" borderId="1" xfId="0" applyNumberFormat="1" applyFont="1" applyFill="1" applyBorder="1"/>
    <xf numFmtId="164" fontId="0" fillId="0" borderId="1" xfId="0" applyNumberFormat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164" fontId="0" fillId="0" borderId="8" xfId="0" applyNumberFormat="1" applyBorder="1" applyAlignment="1">
      <alignment wrapText="1"/>
    </xf>
    <xf numFmtId="0" fontId="4" fillId="0" borderId="3" xfId="0" applyNumberFormat="1" applyFont="1" applyBorder="1" applyAlignment="1">
      <alignment horizontal="center" wrapText="1"/>
    </xf>
    <xf numFmtId="0" fontId="4" fillId="4" borderId="9" xfId="0" applyNumberFormat="1" applyFont="1" applyFill="1" applyBorder="1" applyAlignment="1">
      <alignment horizontal="center" wrapText="1"/>
    </xf>
    <xf numFmtId="0" fontId="9" fillId="4" borderId="0" xfId="0" applyNumberFormat="1" applyFont="1" applyFill="1" applyAlignment="1">
      <alignment horizontal="center" wrapText="1"/>
    </xf>
    <xf numFmtId="0" fontId="0" fillId="0" borderId="2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2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7" fillId="4" borderId="2" xfId="0" applyNumberFormat="1" applyFont="1" applyFill="1" applyBorder="1" applyAlignment="1">
      <alignment horizontal="center" wrapText="1"/>
    </xf>
    <xf numFmtId="0" fontId="6" fillId="4" borderId="1" xfId="0" applyNumberFormat="1" applyFont="1" applyFill="1" applyBorder="1" applyAlignment="1">
      <alignment wrapText="1"/>
    </xf>
    <xf numFmtId="0" fontId="0" fillId="0" borderId="0" xfId="0" applyNumberFormat="1" applyBorder="1" applyAlignment="1">
      <alignment wrapText="1"/>
    </xf>
    <xf numFmtId="15" fontId="0" fillId="0" borderId="2" xfId="0" applyNumberFormat="1" applyBorder="1" applyAlignment="1">
      <alignment wrapText="1"/>
    </xf>
    <xf numFmtId="0" fontId="8" fillId="4" borderId="0" xfId="0" applyNumberFormat="1" applyFont="1" applyFill="1" applyAlignment="1">
      <alignment horizontal="center" wrapText="1"/>
    </xf>
    <xf numFmtId="0" fontId="0" fillId="0" borderId="8" xfId="0" applyNumberForma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5" fontId="0" fillId="0" borderId="8" xfId="0" applyNumberFormat="1" applyBorder="1" applyAlignment="1">
      <alignment wrapText="1"/>
    </xf>
    <xf numFmtId="0" fontId="0" fillId="0" borderId="13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5" xfId="0" applyBorder="1" applyAlignment="1">
      <alignment wrapText="1"/>
    </xf>
    <xf numFmtId="15" fontId="0" fillId="0" borderId="1" xfId="0" applyNumberForma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4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4" fontId="3" fillId="0" borderId="1" xfId="0" applyNumberFormat="1" applyFont="1" applyBorder="1"/>
    <xf numFmtId="0" fontId="7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5" fillId="0" borderId="0" xfId="0" applyFont="1" applyFill="1"/>
    <xf numFmtId="0" fontId="8" fillId="4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1" applyFont="1" applyAlignment="1" applyProtection="1">
      <alignment vertical="top"/>
    </xf>
    <xf numFmtId="0" fontId="6" fillId="0" borderId="0" xfId="1" applyFont="1" applyAlignment="1" applyProtection="1">
      <alignment vertical="top"/>
    </xf>
    <xf numFmtId="0" fontId="3" fillId="0" borderId="0" xfId="1" applyFont="1" applyFill="1" applyAlignment="1" applyProtection="1">
      <alignment vertical="top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3" fillId="0" borderId="0" xfId="1" applyFont="1" applyFill="1" applyAlignment="1" applyProtection="1">
      <alignment vertical="top" wrapText="1"/>
    </xf>
    <xf numFmtId="0" fontId="5" fillId="0" borderId="0" xfId="0" applyFont="1" applyAlignment="1">
      <alignment horizontal="left" vertical="top" wrapText="1"/>
    </xf>
    <xf numFmtId="0" fontId="0" fillId="2" borderId="0" xfId="0" applyFill="1" applyAlignment="1">
      <alignment vertical="top"/>
    </xf>
    <xf numFmtId="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vertical="top"/>
    </xf>
    <xf numFmtId="15" fontId="0" fillId="0" borderId="2" xfId="0" applyNumberForma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0" fillId="4" borderId="16" xfId="0" applyNumberFormat="1" applyFill="1" applyBorder="1" applyAlignment="1">
      <alignment wrapText="1"/>
    </xf>
    <xf numFmtId="0" fontId="5" fillId="0" borderId="0" xfId="0" applyFont="1" applyAlignment="1">
      <alignment vertical="top"/>
    </xf>
    <xf numFmtId="0" fontId="4" fillId="6" borderId="0" xfId="0" applyFont="1" applyFill="1" applyAlignment="1">
      <alignment vertical="top"/>
    </xf>
    <xf numFmtId="0" fontId="4" fillId="6" borderId="0" xfId="1" applyFont="1" applyFill="1" applyAlignment="1" applyProtection="1">
      <alignment vertical="top"/>
    </xf>
    <xf numFmtId="0" fontId="4" fillId="6" borderId="0" xfId="0" applyFont="1" applyFill="1" applyAlignment="1">
      <alignment vertical="top" wrapText="1"/>
    </xf>
    <xf numFmtId="0" fontId="3" fillId="6" borderId="0" xfId="0" applyFont="1" applyFill="1" applyAlignment="1">
      <alignment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6" borderId="0" xfId="0" applyFont="1" applyFill="1" applyAlignment="1">
      <alignment vertical="center"/>
    </xf>
    <xf numFmtId="0" fontId="5" fillId="6" borderId="1" xfId="0" applyFont="1" applyFill="1" applyBorder="1" applyAlignment="1">
      <alignment vertical="top" wrapText="1"/>
    </xf>
    <xf numFmtId="0" fontId="5" fillId="6" borderId="2" xfId="0" applyNumberFormat="1" applyFont="1" applyFill="1" applyBorder="1" applyAlignment="1">
      <alignment horizontal="center" wrapText="1"/>
    </xf>
    <xf numFmtId="0" fontId="5" fillId="6" borderId="2" xfId="0" applyFont="1" applyFill="1" applyBorder="1" applyAlignment="1">
      <alignment wrapText="1"/>
    </xf>
    <xf numFmtId="0" fontId="5" fillId="6" borderId="8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0" fillId="6" borderId="1" xfId="0" applyFill="1" applyBorder="1"/>
    <xf numFmtId="164" fontId="0" fillId="6" borderId="2" xfId="0" applyNumberFormat="1" applyFill="1" applyBorder="1"/>
    <xf numFmtId="0" fontId="5" fillId="6" borderId="1" xfId="0" applyNumberFormat="1" applyFont="1" applyFill="1" applyBorder="1" applyAlignment="1">
      <alignment horizontal="center" wrapText="1"/>
    </xf>
    <xf numFmtId="0" fontId="0" fillId="6" borderId="2" xfId="0" applyFill="1" applyBorder="1" applyAlignment="1">
      <alignment wrapText="1"/>
    </xf>
    <xf numFmtId="0" fontId="5" fillId="6" borderId="2" xfId="0" applyFont="1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164" fontId="0" fillId="6" borderId="2" xfId="0" applyNumberFormat="1" applyFill="1" applyBorder="1" applyAlignment="1">
      <alignment vertical="top" wrapText="1"/>
    </xf>
    <xf numFmtId="0" fontId="8" fillId="6" borderId="0" xfId="0" applyNumberFormat="1" applyFont="1" applyFill="1" applyBorder="1" applyAlignment="1">
      <alignment horizontal="center" wrapText="1"/>
    </xf>
    <xf numFmtId="0" fontId="0" fillId="6" borderId="6" xfId="0" applyNumberFormat="1" applyFill="1" applyBorder="1" applyAlignment="1">
      <alignment wrapText="1"/>
    </xf>
    <xf numFmtId="0" fontId="8" fillId="6" borderId="0" xfId="0" applyNumberFormat="1" applyFont="1" applyFill="1" applyAlignment="1">
      <alignment horizontal="center" wrapText="1"/>
    </xf>
    <xf numFmtId="0" fontId="5" fillId="6" borderId="1" xfId="0" applyNumberFormat="1" applyFont="1" applyFill="1" applyBorder="1" applyAlignment="1">
      <alignment vertical="top" wrapText="1"/>
    </xf>
    <xf numFmtId="164" fontId="5" fillId="6" borderId="1" xfId="0" applyNumberFormat="1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/>
    </xf>
    <xf numFmtId="15" fontId="5" fillId="6" borderId="2" xfId="0" applyNumberFormat="1" applyFont="1" applyFill="1" applyBorder="1" applyAlignment="1">
      <alignment vertical="top" wrapText="1"/>
    </xf>
    <xf numFmtId="0" fontId="5" fillId="6" borderId="2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4" fillId="0" borderId="3" xfId="0" applyFont="1" applyBorder="1" applyAlignment="1">
      <alignment wrapText="1"/>
    </xf>
    <xf numFmtId="1" fontId="0" fillId="6" borderId="2" xfId="0" applyNumberForma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1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vertical="top"/>
    </xf>
    <xf numFmtId="0" fontId="5" fillId="0" borderId="0" xfId="0" applyFont="1" applyBorder="1" applyAlignment="1">
      <alignment vertical="top"/>
    </xf>
    <xf numFmtId="164" fontId="6" fillId="0" borderId="6" xfId="0" applyNumberFormat="1" applyFont="1" applyFill="1" applyBorder="1"/>
    <xf numFmtId="164" fontId="5" fillId="0" borderId="2" xfId="0" applyNumberFormat="1" applyFont="1" applyBorder="1"/>
    <xf numFmtId="164" fontId="12" fillId="0" borderId="6" xfId="0" applyNumberFormat="1" applyFont="1" applyFill="1" applyBorder="1"/>
    <xf numFmtId="164" fontId="5" fillId="0" borderId="1" xfId="0" applyNumberFormat="1" applyFont="1" applyBorder="1"/>
    <xf numFmtId="0" fontId="3" fillId="0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6" fillId="0" borderId="15" xfId="0" applyFont="1" applyBorder="1" applyAlignment="1">
      <alignment horizontal="left" vertical="top" wrapText="1"/>
    </xf>
    <xf numFmtId="0" fontId="8" fillId="4" borderId="0" xfId="0" applyFont="1" applyFill="1" applyAlignment="1">
      <alignment horizontal="center" vertical="top" wrapText="1"/>
    </xf>
    <xf numFmtId="0" fontId="9" fillId="4" borderId="16" xfId="0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9" fillId="4" borderId="16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wrapText="1"/>
    </xf>
    <xf numFmtId="0" fontId="8" fillId="6" borderId="16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0" fontId="8" fillId="6" borderId="0" xfId="0" applyFont="1" applyFill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C70"/>
  <sheetViews>
    <sheetView zoomScaleNormal="100" workbookViewId="0">
      <selection activeCell="C26" sqref="C26"/>
    </sheetView>
  </sheetViews>
  <sheetFormatPr baseColWidth="10" defaultColWidth="8.83203125" defaultRowHeight="13" x14ac:dyDescent="0.15"/>
  <cols>
    <col min="1" max="2" width="2.6640625" customWidth="1"/>
    <col min="3" max="3" width="103.6640625" style="107" customWidth="1"/>
  </cols>
  <sheetData>
    <row r="1" spans="3:3" s="13" customFormat="1" ht="18" x14ac:dyDescent="0.2">
      <c r="C1" s="97" t="s">
        <v>51</v>
      </c>
    </row>
    <row r="2" spans="3:3" s="13" customFormat="1" ht="42" customHeight="1" x14ac:dyDescent="0.2">
      <c r="C2" s="120" t="s">
        <v>145</v>
      </c>
    </row>
    <row r="3" spans="3:3" s="13" customFormat="1" ht="16" x14ac:dyDescent="0.2">
      <c r="C3" s="130" t="s">
        <v>86</v>
      </c>
    </row>
    <row r="4" spans="3:3" s="13" customFormat="1" ht="16" x14ac:dyDescent="0.2">
      <c r="C4" s="98" t="s">
        <v>40</v>
      </c>
    </row>
    <row r="5" spans="3:3" s="13" customFormat="1" ht="16" x14ac:dyDescent="0.2">
      <c r="C5" s="98" t="s">
        <v>43</v>
      </c>
    </row>
    <row r="6" spans="3:3" s="13" customFormat="1" ht="16" x14ac:dyDescent="0.2">
      <c r="C6" s="98" t="s">
        <v>41</v>
      </c>
    </row>
    <row r="7" spans="3:3" s="13" customFormat="1" ht="16" x14ac:dyDescent="0.2">
      <c r="C7" s="99" t="s">
        <v>42</v>
      </c>
    </row>
    <row r="8" spans="3:3" s="13" customFormat="1" ht="16" x14ac:dyDescent="0.2">
      <c r="C8" s="99" t="s">
        <v>44</v>
      </c>
    </row>
    <row r="9" spans="3:3" s="13" customFormat="1" ht="16" x14ac:dyDescent="0.2">
      <c r="C9" s="100"/>
    </row>
    <row r="10" spans="3:3" s="13" customFormat="1" ht="16" x14ac:dyDescent="0.2">
      <c r="C10" s="131" t="s">
        <v>59</v>
      </c>
    </row>
    <row r="11" spans="3:3" s="96" customFormat="1" ht="30" customHeight="1" x14ac:dyDescent="0.15">
      <c r="C11" s="108" t="s">
        <v>129</v>
      </c>
    </row>
    <row r="12" spans="3:3" s="96" customFormat="1" ht="20" customHeight="1" x14ac:dyDescent="0.15">
      <c r="C12" s="101" t="s">
        <v>84</v>
      </c>
    </row>
    <row r="13" spans="3:3" s="16" customFormat="1" ht="27" customHeight="1" x14ac:dyDescent="0.15">
      <c r="C13" s="102" t="s">
        <v>85</v>
      </c>
    </row>
    <row r="14" spans="3:3" s="16" customFormat="1" ht="24" customHeight="1" x14ac:dyDescent="0.15">
      <c r="C14" s="102" t="s">
        <v>45</v>
      </c>
    </row>
    <row r="15" spans="3:3" s="16" customFormat="1" ht="34" customHeight="1" x14ac:dyDescent="0.15">
      <c r="C15" s="102" t="s">
        <v>106</v>
      </c>
    </row>
    <row r="16" spans="3:3" s="16" customFormat="1" ht="28" customHeight="1" x14ac:dyDescent="0.15">
      <c r="C16" s="102" t="s">
        <v>98</v>
      </c>
    </row>
    <row r="17" spans="3:3" s="16" customFormat="1" ht="28" customHeight="1" x14ac:dyDescent="0.15">
      <c r="C17" s="102" t="s">
        <v>93</v>
      </c>
    </row>
    <row r="18" spans="3:3" s="16" customFormat="1" x14ac:dyDescent="0.15">
      <c r="C18" s="103"/>
    </row>
    <row r="19" spans="3:3" s="16" customFormat="1" ht="58" customHeight="1" x14ac:dyDescent="0.15">
      <c r="C19" s="132" t="s">
        <v>92</v>
      </c>
    </row>
    <row r="20" spans="3:3" s="16" customFormat="1" ht="19" customHeight="1" x14ac:dyDescent="0.15">
      <c r="C20" s="102" t="s">
        <v>89</v>
      </c>
    </row>
    <row r="21" spans="3:3" s="16" customFormat="1" ht="28" customHeight="1" x14ac:dyDescent="0.15">
      <c r="C21" s="102" t="s">
        <v>110</v>
      </c>
    </row>
    <row r="22" spans="3:3" s="16" customFormat="1" x14ac:dyDescent="0.15">
      <c r="C22" s="102"/>
    </row>
    <row r="23" spans="3:3" s="16" customFormat="1" ht="28" x14ac:dyDescent="0.15">
      <c r="C23" s="102" t="s">
        <v>111</v>
      </c>
    </row>
    <row r="24" spans="3:3" s="16" customFormat="1" ht="45" customHeight="1" x14ac:dyDescent="0.15">
      <c r="C24" s="102" t="s">
        <v>94</v>
      </c>
    </row>
    <row r="25" spans="3:3" s="16" customFormat="1" ht="42" x14ac:dyDescent="0.15">
      <c r="C25" s="102" t="s">
        <v>131</v>
      </c>
    </row>
    <row r="26" spans="3:3" s="16" customFormat="1" ht="42" x14ac:dyDescent="0.15">
      <c r="C26" s="102" t="s">
        <v>112</v>
      </c>
    </row>
    <row r="27" spans="3:3" s="16" customFormat="1" x14ac:dyDescent="0.15">
      <c r="C27" s="102"/>
    </row>
    <row r="28" spans="3:3" s="16" customFormat="1" ht="28" x14ac:dyDescent="0.15">
      <c r="C28" s="102" t="s">
        <v>157</v>
      </c>
    </row>
    <row r="29" spans="3:3" s="16" customFormat="1" ht="14" x14ac:dyDescent="0.15">
      <c r="C29" s="102" t="s">
        <v>156</v>
      </c>
    </row>
    <row r="30" spans="3:3" s="16" customFormat="1" ht="14" x14ac:dyDescent="0.15">
      <c r="C30" s="102" t="s">
        <v>132</v>
      </c>
    </row>
    <row r="31" spans="3:3" s="16" customFormat="1" ht="28" x14ac:dyDescent="0.15">
      <c r="C31" s="102" t="s">
        <v>95</v>
      </c>
    </row>
    <row r="32" spans="3:3" s="16" customFormat="1" ht="28" x14ac:dyDescent="0.15">
      <c r="C32" s="102" t="s">
        <v>88</v>
      </c>
    </row>
    <row r="33" spans="3:3" s="16" customFormat="1" x14ac:dyDescent="0.15">
      <c r="C33" s="102"/>
    </row>
    <row r="34" spans="3:3" s="16" customFormat="1" ht="28" x14ac:dyDescent="0.15">
      <c r="C34" s="102" t="s">
        <v>130</v>
      </c>
    </row>
    <row r="35" spans="3:3" s="16" customFormat="1" ht="14" x14ac:dyDescent="0.15">
      <c r="C35" s="109" t="s">
        <v>96</v>
      </c>
    </row>
    <row r="36" spans="3:3" s="16" customFormat="1" x14ac:dyDescent="0.15">
      <c r="C36" s="102"/>
    </row>
    <row r="37" spans="3:3" s="16" customFormat="1" ht="28" x14ac:dyDescent="0.15">
      <c r="C37" s="102" t="s">
        <v>91</v>
      </c>
    </row>
    <row r="38" spans="3:3" s="16" customFormat="1" ht="14" x14ac:dyDescent="0.15">
      <c r="C38" s="102" t="s">
        <v>90</v>
      </c>
    </row>
    <row r="39" spans="3:3" s="16" customFormat="1" x14ac:dyDescent="0.15">
      <c r="C39" s="102"/>
    </row>
    <row r="40" spans="3:3" s="16" customFormat="1" ht="14" x14ac:dyDescent="0.15">
      <c r="C40" s="133" t="s">
        <v>87</v>
      </c>
    </row>
    <row r="41" spans="3:3" s="16" customFormat="1" x14ac:dyDescent="0.15">
      <c r="C41" s="170" t="s">
        <v>154</v>
      </c>
    </row>
    <row r="42" spans="3:3" s="16" customFormat="1" x14ac:dyDescent="0.15">
      <c r="C42" s="105" t="s">
        <v>46</v>
      </c>
    </row>
    <row r="43" spans="3:3" s="16" customFormat="1" x14ac:dyDescent="0.15">
      <c r="C43" s="106" t="s">
        <v>47</v>
      </c>
    </row>
    <row r="44" spans="3:3" s="16" customFormat="1" x14ac:dyDescent="0.15">
      <c r="C44" s="105" t="s">
        <v>48</v>
      </c>
    </row>
    <row r="45" spans="3:3" s="16" customFormat="1" x14ac:dyDescent="0.15">
      <c r="C45" s="170" t="s">
        <v>149</v>
      </c>
    </row>
    <row r="46" spans="3:3" s="16" customFormat="1" x14ac:dyDescent="0.15">
      <c r="C46" s="105" t="s">
        <v>49</v>
      </c>
    </row>
    <row r="47" spans="3:3" s="16" customFormat="1" ht="13" customHeight="1" x14ac:dyDescent="0.15">
      <c r="C47" s="105" t="s">
        <v>50</v>
      </c>
    </row>
    <row r="48" spans="3:3" s="16" customFormat="1" ht="14" x14ac:dyDescent="0.15">
      <c r="C48" s="104" t="s">
        <v>69</v>
      </c>
    </row>
    <row r="49" spans="3:3" s="16" customFormat="1" ht="14" x14ac:dyDescent="0.15">
      <c r="C49" s="104" t="s">
        <v>68</v>
      </c>
    </row>
    <row r="50" spans="3:3" s="16" customFormat="1" x14ac:dyDescent="0.15">
      <c r="C50" s="103"/>
    </row>
    <row r="51" spans="3:3" s="16" customFormat="1" x14ac:dyDescent="0.15">
      <c r="C51" s="103"/>
    </row>
    <row r="52" spans="3:3" s="16" customFormat="1" x14ac:dyDescent="0.15">
      <c r="C52" s="103"/>
    </row>
    <row r="53" spans="3:3" s="16" customFormat="1" x14ac:dyDescent="0.15">
      <c r="C53" s="103"/>
    </row>
    <row r="54" spans="3:3" s="16" customFormat="1" x14ac:dyDescent="0.15">
      <c r="C54" s="103"/>
    </row>
    <row r="55" spans="3:3" s="16" customFormat="1" x14ac:dyDescent="0.15">
      <c r="C55" s="103"/>
    </row>
    <row r="56" spans="3:3" s="16" customFormat="1" x14ac:dyDescent="0.15">
      <c r="C56" s="103"/>
    </row>
    <row r="57" spans="3:3" s="16" customFormat="1" x14ac:dyDescent="0.15">
      <c r="C57" s="103"/>
    </row>
    <row r="58" spans="3:3" s="16" customFormat="1" x14ac:dyDescent="0.15">
      <c r="C58" s="103"/>
    </row>
    <row r="59" spans="3:3" s="16" customFormat="1" x14ac:dyDescent="0.15">
      <c r="C59" s="103"/>
    </row>
    <row r="60" spans="3:3" s="16" customFormat="1" x14ac:dyDescent="0.15">
      <c r="C60" s="103"/>
    </row>
    <row r="61" spans="3:3" s="16" customFormat="1" x14ac:dyDescent="0.15">
      <c r="C61" s="103"/>
    </row>
    <row r="62" spans="3:3" s="16" customFormat="1" x14ac:dyDescent="0.15">
      <c r="C62" s="103"/>
    </row>
    <row r="63" spans="3:3" s="16" customFormat="1" x14ac:dyDescent="0.15">
      <c r="C63" s="103"/>
    </row>
    <row r="64" spans="3:3" s="16" customFormat="1" x14ac:dyDescent="0.15">
      <c r="C64" s="103"/>
    </row>
    <row r="65" spans="3:3" s="16" customFormat="1" x14ac:dyDescent="0.15">
      <c r="C65" s="103"/>
    </row>
    <row r="66" spans="3:3" s="16" customFormat="1" x14ac:dyDescent="0.15">
      <c r="C66" s="103"/>
    </row>
    <row r="67" spans="3:3" s="16" customFormat="1" x14ac:dyDescent="0.15">
      <c r="C67" s="103"/>
    </row>
    <row r="68" spans="3:3" s="16" customFormat="1" x14ac:dyDescent="0.15">
      <c r="C68" s="103"/>
    </row>
    <row r="69" spans="3:3" s="16" customFormat="1" x14ac:dyDescent="0.15">
      <c r="C69" s="103"/>
    </row>
    <row r="70" spans="3:3" s="16" customFormat="1" x14ac:dyDescent="0.15">
      <c r="C70" s="103"/>
    </row>
  </sheetData>
  <phoneticPr fontId="1" type="noConversion"/>
  <printOptions horizontalCentered="1"/>
  <pageMargins left="0.75000000000000011" right="0.75000000000000011" top="1" bottom="1" header="0.5" footer="0.5"/>
  <pageSetup scale="94" orientation="portrait" horizontalDpi="360" verticalDpi="36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5AE38-6E06-CE47-A10A-6B022065B4D8}">
  <sheetPr>
    <pageSetUpPr fitToPage="1"/>
  </sheetPr>
  <dimension ref="A1:E23"/>
  <sheetViews>
    <sheetView workbookViewId="0">
      <selection activeCell="D4" sqref="D2:D4"/>
    </sheetView>
  </sheetViews>
  <sheetFormatPr baseColWidth="10" defaultRowHeight="13" x14ac:dyDescent="0.15"/>
  <cols>
    <col min="1" max="1" width="40.83203125" style="107" customWidth="1"/>
    <col min="2" max="2" width="10.83203125" style="107"/>
    <col min="3" max="3" width="19.33203125" style="107" customWidth="1"/>
    <col min="4" max="4" width="10.83203125" style="107"/>
    <col min="5" max="5" width="43.83203125" style="107" customWidth="1"/>
  </cols>
  <sheetData>
    <row r="1" spans="1:5" ht="35" thickBot="1" x14ac:dyDescent="0.2">
      <c r="A1" s="134" t="s">
        <v>123</v>
      </c>
      <c r="B1" s="135" t="s">
        <v>18</v>
      </c>
      <c r="C1" s="176" t="s">
        <v>19</v>
      </c>
      <c r="D1" s="135" t="s">
        <v>142</v>
      </c>
      <c r="E1" s="135" t="s">
        <v>144</v>
      </c>
    </row>
    <row r="2" spans="1:5" ht="28" x14ac:dyDescent="0.15">
      <c r="A2" s="123" t="s">
        <v>108</v>
      </c>
      <c r="B2" s="124" t="s">
        <v>32</v>
      </c>
      <c r="C2" s="124" t="s">
        <v>155</v>
      </c>
      <c r="D2" s="126" t="s">
        <v>82</v>
      </c>
      <c r="E2" s="126" t="s">
        <v>150</v>
      </c>
    </row>
    <row r="3" spans="1:5" ht="14" x14ac:dyDescent="0.15">
      <c r="A3" s="123" t="s">
        <v>109</v>
      </c>
      <c r="B3" s="124" t="s">
        <v>33</v>
      </c>
      <c r="C3" s="124" t="s">
        <v>16</v>
      </c>
      <c r="D3" s="126" t="s">
        <v>81</v>
      </c>
      <c r="E3" s="126" t="s">
        <v>78</v>
      </c>
    </row>
    <row r="4" spans="1:5" ht="28" x14ac:dyDescent="0.15">
      <c r="A4" s="124" t="s">
        <v>113</v>
      </c>
      <c r="B4" s="124" t="s">
        <v>34</v>
      </c>
      <c r="C4" s="124" t="s">
        <v>14</v>
      </c>
      <c r="D4" s="126" t="s">
        <v>80</v>
      </c>
      <c r="E4" s="126" t="s">
        <v>137</v>
      </c>
    </row>
    <row r="5" spans="1:5" ht="28" x14ac:dyDescent="0.15">
      <c r="A5" s="124" t="s">
        <v>107</v>
      </c>
      <c r="B5" s="124" t="s">
        <v>35</v>
      </c>
      <c r="C5" s="124" t="s">
        <v>36</v>
      </c>
      <c r="E5" s="126" t="s">
        <v>79</v>
      </c>
    </row>
    <row r="6" spans="1:5" ht="14" x14ac:dyDescent="0.15">
      <c r="A6" s="124" t="s">
        <v>133</v>
      </c>
      <c r="B6" s="124"/>
      <c r="C6" s="124" t="s">
        <v>147</v>
      </c>
      <c r="E6" s="126"/>
    </row>
    <row r="7" spans="1:5" ht="14" x14ac:dyDescent="0.15">
      <c r="A7" s="124" t="s">
        <v>114</v>
      </c>
      <c r="B7" s="129"/>
      <c r="C7" s="124" t="s">
        <v>37</v>
      </c>
      <c r="E7" s="126"/>
    </row>
    <row r="8" spans="1:5" ht="14" x14ac:dyDescent="0.15">
      <c r="A8" s="124" t="s">
        <v>134</v>
      </c>
      <c r="B8" s="129"/>
      <c r="C8" s="124" t="s">
        <v>17</v>
      </c>
      <c r="E8" s="126"/>
    </row>
    <row r="9" spans="1:5" ht="22" customHeight="1" x14ac:dyDescent="0.15">
      <c r="A9" s="124" t="s">
        <v>135</v>
      </c>
      <c r="B9" s="129"/>
      <c r="C9" s="124" t="s">
        <v>70</v>
      </c>
    </row>
    <row r="10" spans="1:5" ht="14" x14ac:dyDescent="0.15">
      <c r="A10" s="124" t="s">
        <v>136</v>
      </c>
      <c r="B10" s="129"/>
      <c r="C10" s="124" t="s">
        <v>71</v>
      </c>
    </row>
    <row r="11" spans="1:5" ht="14" x14ac:dyDescent="0.15">
      <c r="A11" s="125" t="s">
        <v>72</v>
      </c>
      <c r="B11" s="129"/>
      <c r="C11" s="124"/>
    </row>
    <row r="12" spans="1:5" ht="14" x14ac:dyDescent="0.15">
      <c r="A12" s="125" t="s">
        <v>21</v>
      </c>
      <c r="B12" s="129"/>
      <c r="C12" s="124"/>
    </row>
    <row r="13" spans="1:5" ht="14" x14ac:dyDescent="0.15">
      <c r="A13" s="125" t="s">
        <v>115</v>
      </c>
      <c r="B13" s="129"/>
      <c r="C13" s="125"/>
    </row>
    <row r="14" spans="1:5" ht="14" x14ac:dyDescent="0.15">
      <c r="A14" s="125" t="s">
        <v>116</v>
      </c>
      <c r="B14" s="129"/>
      <c r="C14" s="125"/>
    </row>
    <row r="15" spans="1:5" ht="14" x14ac:dyDescent="0.15">
      <c r="A15" s="125" t="s">
        <v>117</v>
      </c>
      <c r="B15" s="129"/>
      <c r="C15" s="129"/>
    </row>
    <row r="16" spans="1:5" ht="14" x14ac:dyDescent="0.15">
      <c r="A16" s="126" t="s">
        <v>118</v>
      </c>
      <c r="B16" s="129"/>
      <c r="C16" s="129"/>
    </row>
    <row r="17" spans="1:3" x14ac:dyDescent="0.15">
      <c r="A17" s="129"/>
      <c r="B17" s="129"/>
      <c r="C17" s="129"/>
    </row>
    <row r="18" spans="1:3" x14ac:dyDescent="0.15">
      <c r="A18" s="129"/>
      <c r="B18" s="129"/>
      <c r="C18" s="129"/>
    </row>
    <row r="19" spans="1:3" x14ac:dyDescent="0.15">
      <c r="A19" s="129"/>
      <c r="B19" s="129"/>
      <c r="C19" s="129"/>
    </row>
    <row r="23" spans="1:3" x14ac:dyDescent="0.15">
      <c r="A23" s="194"/>
    </row>
  </sheetData>
  <sheetProtection algorithmName="SHA-512" hashValue="rqYT3Vxr7r5F+JBrVJIhRdsXJndrX1jO4RPLXFg5nCmEi7Rx+xwEaghEujJW3RZbVOkM4h7SLUzhaqsF52Uaag==" saltValue="WU+lnRk6F0MJ+jdHbAuFsA==" spinCount="100000" sheet="1" objects="1" scenarios="1"/>
  <dataValidations count="1">
    <dataValidation type="list" allowBlank="1" showInputMessage="1" showErrorMessage="1" sqref="A35:A1048576" xr:uid="{0D846DB7-1EDE-2D44-BC71-69805F53B1E1}">
      <formula1>"A1:A15"</formula1>
    </dataValidation>
  </dataValidations>
  <pageMargins left="0.7" right="0.7" top="0.75" bottom="0.75" header="0.3" footer="0.3"/>
  <pageSetup scale="67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7"/>
  <sheetViews>
    <sheetView workbookViewId="0">
      <selection activeCell="F13" sqref="F13"/>
    </sheetView>
  </sheetViews>
  <sheetFormatPr baseColWidth="10" defaultColWidth="8.83203125" defaultRowHeight="13" x14ac:dyDescent="0.15"/>
  <cols>
    <col min="1" max="1" width="8.83203125" customWidth="1"/>
    <col min="2" max="2" width="42.6640625" customWidth="1"/>
    <col min="3" max="3" width="12.33203125" style="119" customWidth="1"/>
  </cols>
  <sheetData>
    <row r="2" spans="2:5" ht="18" x14ac:dyDescent="0.2">
      <c r="B2" s="177" t="s">
        <v>52</v>
      </c>
      <c r="C2" s="177"/>
      <c r="D2" s="177"/>
      <c r="E2" s="177"/>
    </row>
    <row r="4" spans="2:5" ht="16" x14ac:dyDescent="0.15">
      <c r="C4" s="117" t="s">
        <v>2</v>
      </c>
    </row>
    <row r="5" spans="2:5" x14ac:dyDescent="0.15">
      <c r="C5" s="118"/>
    </row>
    <row r="6" spans="2:5" ht="16" x14ac:dyDescent="0.2">
      <c r="B6" s="14" t="s">
        <v>25</v>
      </c>
      <c r="C6" s="119">
        <f>Sub_Total1</f>
        <v>0</v>
      </c>
    </row>
    <row r="7" spans="2:5" ht="16" x14ac:dyDescent="0.2">
      <c r="B7" s="14" t="s">
        <v>26</v>
      </c>
      <c r="C7" s="119">
        <f>Sub_Total2</f>
        <v>0</v>
      </c>
    </row>
    <row r="8" spans="2:5" ht="16" x14ac:dyDescent="0.2">
      <c r="B8" s="14" t="s">
        <v>27</v>
      </c>
      <c r="C8" s="119">
        <f>Sub_Total3</f>
        <v>0</v>
      </c>
    </row>
    <row r="9" spans="2:5" ht="16" x14ac:dyDescent="0.2">
      <c r="B9" s="14" t="s">
        <v>28</v>
      </c>
      <c r="C9" s="118">
        <f>SUM(C6:C8)</f>
        <v>0</v>
      </c>
    </row>
    <row r="10" spans="2:5" ht="16" x14ac:dyDescent="0.2">
      <c r="B10" s="14"/>
      <c r="C10" s="118"/>
    </row>
    <row r="11" spans="2:5" ht="16" x14ac:dyDescent="0.2">
      <c r="B11" s="14" t="s">
        <v>104</v>
      </c>
      <c r="C11" s="175">
        <f>'Work At Height'!G23</f>
        <v>0</v>
      </c>
    </row>
    <row r="12" spans="2:5" ht="16" x14ac:dyDescent="0.2">
      <c r="B12" s="14"/>
    </row>
    <row r="13" spans="2:5" ht="16" x14ac:dyDescent="0.2">
      <c r="B13" s="14" t="s">
        <v>29</v>
      </c>
      <c r="C13" s="118">
        <f>Facilitation_total</f>
        <v>0</v>
      </c>
    </row>
    <row r="14" spans="2:5" ht="16" x14ac:dyDescent="0.2">
      <c r="B14" s="14"/>
    </row>
    <row r="15" spans="2:5" ht="16" x14ac:dyDescent="0.2">
      <c r="B15" s="14" t="s">
        <v>105</v>
      </c>
      <c r="C15" s="118">
        <f>Trainprac</f>
        <v>0</v>
      </c>
    </row>
    <row r="16" spans="2:5" ht="16" x14ac:dyDescent="0.2">
      <c r="B16" s="14"/>
    </row>
    <row r="17" spans="2:3" ht="16" x14ac:dyDescent="0.2">
      <c r="B17" s="14" t="s">
        <v>103</v>
      </c>
      <c r="C17" s="118">
        <f>BuildInspec</f>
        <v>0</v>
      </c>
    </row>
  </sheetData>
  <mergeCells count="1">
    <mergeCell ref="B2:E2"/>
  </mergeCells>
  <phoneticPr fontId="1" type="noConversion"/>
  <pageMargins left="0.75000000000000011" right="0.75000000000000011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zoomScaleNormal="100" workbookViewId="0">
      <selection activeCell="D9" sqref="D9"/>
    </sheetView>
  </sheetViews>
  <sheetFormatPr baseColWidth="10" defaultColWidth="8.83203125" defaultRowHeight="13" x14ac:dyDescent="0.15"/>
  <cols>
    <col min="1" max="1" width="39.33203125" style="30" customWidth="1"/>
    <col min="2" max="2" width="41.5" style="30" customWidth="1"/>
    <col min="3" max="3" width="28.1640625" style="30" customWidth="1"/>
    <col min="4" max="4" width="20.83203125" style="30" customWidth="1"/>
  </cols>
  <sheetData>
    <row r="1" spans="1:5" ht="18" x14ac:dyDescent="0.15">
      <c r="A1" s="179" t="s">
        <v>124</v>
      </c>
      <c r="B1" s="179"/>
      <c r="C1" s="179"/>
      <c r="D1" s="179"/>
      <c r="E1" s="8"/>
    </row>
    <row r="2" spans="1:5" ht="48" customHeight="1" x14ac:dyDescent="0.15">
      <c r="A2" s="178" t="s">
        <v>125</v>
      </c>
      <c r="B2" s="178"/>
      <c r="C2" s="178"/>
      <c r="D2" s="178"/>
      <c r="E2" s="9"/>
    </row>
    <row r="3" spans="1:5" s="115" customFormat="1" ht="35" thickBot="1" x14ac:dyDescent="0.2">
      <c r="A3" s="121" t="s">
        <v>30</v>
      </c>
      <c r="B3" s="121" t="s">
        <v>123</v>
      </c>
      <c r="C3" s="121" t="s">
        <v>122</v>
      </c>
      <c r="D3" s="121" t="s">
        <v>66</v>
      </c>
      <c r="E3" s="122"/>
    </row>
    <row r="4" spans="1:5" ht="14" x14ac:dyDescent="0.15">
      <c r="A4" s="136" t="s">
        <v>146</v>
      </c>
      <c r="B4" s="136" t="s">
        <v>134</v>
      </c>
      <c r="C4" s="157"/>
      <c r="D4" s="157" t="s">
        <v>39</v>
      </c>
      <c r="E4" s="10"/>
    </row>
    <row r="5" spans="1:5" s="107" customFormat="1" ht="28" x14ac:dyDescent="0.15">
      <c r="A5" s="136" t="s">
        <v>146</v>
      </c>
      <c r="B5" s="136" t="s">
        <v>107</v>
      </c>
      <c r="C5" s="136" t="s">
        <v>148</v>
      </c>
      <c r="D5" s="136" t="s">
        <v>39</v>
      </c>
      <c r="E5" s="112"/>
    </row>
    <row r="6" spans="1:5" ht="28" x14ac:dyDescent="0.15">
      <c r="A6" s="136" t="s">
        <v>146</v>
      </c>
      <c r="B6" s="136" t="s">
        <v>133</v>
      </c>
      <c r="C6" s="136" t="s">
        <v>151</v>
      </c>
      <c r="D6" s="136" t="s">
        <v>39</v>
      </c>
      <c r="E6" s="5"/>
    </row>
    <row r="7" spans="1:5" x14ac:dyDescent="0.15">
      <c r="A7" s="12"/>
      <c r="B7" s="156"/>
      <c r="C7" s="158"/>
      <c r="D7" s="12"/>
      <c r="E7" s="5"/>
    </row>
    <row r="8" spans="1:5" x14ac:dyDescent="0.15">
      <c r="A8" s="12"/>
      <c r="B8" s="156"/>
      <c r="C8" s="158"/>
      <c r="D8" s="12"/>
      <c r="E8" s="5"/>
    </row>
    <row r="9" spans="1:5" x14ac:dyDescent="0.15">
      <c r="A9" s="12"/>
      <c r="B9" s="156"/>
      <c r="C9" s="158"/>
      <c r="D9" s="12"/>
      <c r="E9" s="5"/>
    </row>
    <row r="10" spans="1:5" x14ac:dyDescent="0.15">
      <c r="A10" s="12"/>
      <c r="B10" s="156"/>
      <c r="C10" s="158"/>
      <c r="D10" s="12"/>
      <c r="E10" s="5"/>
    </row>
    <row r="11" spans="1:5" x14ac:dyDescent="0.15">
      <c r="A11" s="12"/>
      <c r="B11" s="156"/>
      <c r="C11" s="158"/>
      <c r="D11" s="12"/>
      <c r="E11" s="5"/>
    </row>
    <row r="12" spans="1:5" x14ac:dyDescent="0.15">
      <c r="A12" s="12"/>
      <c r="B12" s="156"/>
      <c r="C12" s="158"/>
      <c r="D12" s="12"/>
      <c r="E12" s="5"/>
    </row>
    <row r="13" spans="1:5" x14ac:dyDescent="0.15">
      <c r="A13" s="12"/>
      <c r="B13" s="156"/>
      <c r="C13" s="158"/>
      <c r="D13" s="12"/>
      <c r="E13" s="5"/>
    </row>
    <row r="14" spans="1:5" x14ac:dyDescent="0.15">
      <c r="A14" s="12"/>
      <c r="B14" s="156"/>
      <c r="C14" s="158"/>
      <c r="D14" s="12"/>
      <c r="E14" s="5"/>
    </row>
    <row r="15" spans="1:5" x14ac:dyDescent="0.15">
      <c r="A15" s="12"/>
      <c r="B15" s="156"/>
      <c r="C15" s="158"/>
      <c r="D15" s="12"/>
      <c r="E15" s="5"/>
    </row>
    <row r="16" spans="1:5" x14ac:dyDescent="0.15">
      <c r="A16" s="12"/>
      <c r="B16" s="156"/>
      <c r="C16" s="158"/>
      <c r="D16" s="12"/>
      <c r="E16" s="5"/>
    </row>
    <row r="17" spans="1:5" x14ac:dyDescent="0.15">
      <c r="A17" s="12"/>
      <c r="B17" s="156"/>
      <c r="C17" s="158"/>
      <c r="D17" s="12"/>
      <c r="E17" s="5"/>
    </row>
    <row r="18" spans="1:5" x14ac:dyDescent="0.15">
      <c r="A18" s="12"/>
      <c r="B18" s="156"/>
      <c r="C18" s="158"/>
      <c r="D18" s="12"/>
      <c r="E18" s="5"/>
    </row>
    <row r="19" spans="1:5" x14ac:dyDescent="0.15">
      <c r="A19" s="12"/>
      <c r="B19" s="156"/>
      <c r="C19" s="158"/>
      <c r="D19" s="12"/>
      <c r="E19" s="5"/>
    </row>
    <row r="20" spans="1:5" x14ac:dyDescent="0.15">
      <c r="A20" s="12"/>
      <c r="B20" s="156"/>
      <c r="C20" s="158"/>
      <c r="D20" s="12"/>
      <c r="E20" s="5"/>
    </row>
    <row r="21" spans="1:5" x14ac:dyDescent="0.15">
      <c r="A21" s="12"/>
      <c r="B21" s="156"/>
      <c r="C21" s="158"/>
      <c r="D21" s="12"/>
      <c r="E21" s="5"/>
    </row>
  </sheetData>
  <mergeCells count="2">
    <mergeCell ref="A2:D2"/>
    <mergeCell ref="A1:D1"/>
  </mergeCells>
  <phoneticPr fontId="1" type="noConversion"/>
  <printOptions horizontalCentered="1"/>
  <pageMargins left="0.75000000000000011" right="0.75000000000000011" top="1" bottom="1" header="0.5" footer="0.5"/>
  <pageSetup scale="84" orientation="landscape" horizontalDpi="360" verticalDpi="36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2E21E8-138F-774E-AD5F-B13C51BBCEFD}">
          <x14:formula1>
            <xm:f>'Look Up'!$A$2:$A$16</xm:f>
          </x14:formula1>
          <xm:sqref>B7:B21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33"/>
  <sheetViews>
    <sheetView topLeftCell="B1" zoomScaleNormal="100" workbookViewId="0">
      <selection activeCell="F5" sqref="F5"/>
    </sheetView>
  </sheetViews>
  <sheetFormatPr baseColWidth="10" defaultColWidth="8.83203125" defaultRowHeight="13" x14ac:dyDescent="0.15"/>
  <cols>
    <col min="1" max="1" width="4.33203125" hidden="1" customWidth="1"/>
    <col min="2" max="2" width="14.1640625" style="66" customWidth="1"/>
    <col min="3" max="3" width="35.33203125" style="6" customWidth="1"/>
    <col min="4" max="4" width="34.5" style="6" customWidth="1"/>
    <col min="5" max="5" width="26.83203125" style="6" customWidth="1"/>
    <col min="6" max="6" width="17" style="6" customWidth="1"/>
    <col min="7" max="7" width="8.83203125" customWidth="1"/>
    <col min="8" max="8" width="11.5" customWidth="1"/>
    <col min="9" max="9" width="7" customWidth="1"/>
    <col min="10" max="10" width="6.5" customWidth="1"/>
  </cols>
  <sheetData>
    <row r="1" spans="2:82" s="18" customFormat="1" ht="18" x14ac:dyDescent="0.2">
      <c r="B1" s="62"/>
      <c r="C1" s="180" t="s">
        <v>6</v>
      </c>
      <c r="D1" s="180"/>
      <c r="E1" s="180"/>
      <c r="F1" s="180"/>
      <c r="G1" s="180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</row>
    <row r="2" spans="2:82" s="17" customFormat="1" ht="35" thickBot="1" x14ac:dyDescent="0.25">
      <c r="B2" s="60" t="s">
        <v>54</v>
      </c>
      <c r="C2" s="20" t="s">
        <v>53</v>
      </c>
      <c r="D2" s="20" t="s">
        <v>13</v>
      </c>
      <c r="E2" s="20" t="s">
        <v>5</v>
      </c>
      <c r="F2" s="24" t="s">
        <v>12</v>
      </c>
      <c r="G2" s="19" t="s">
        <v>3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</row>
    <row r="3" spans="2:82" s="37" customFormat="1" ht="35" thickTop="1" x14ac:dyDescent="0.2">
      <c r="B3" s="61"/>
      <c r="C3" s="38" t="s">
        <v>55</v>
      </c>
      <c r="D3" s="38"/>
      <c r="E3" s="38"/>
      <c r="F3" s="38"/>
      <c r="G3" s="84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</row>
    <row r="4" spans="2:82" s="23" customFormat="1" ht="74" customHeight="1" x14ac:dyDescent="0.15">
      <c r="B4" s="151" t="s">
        <v>76</v>
      </c>
      <c r="C4" s="136" t="s">
        <v>153</v>
      </c>
      <c r="D4" s="136" t="s">
        <v>152</v>
      </c>
      <c r="E4" s="136" t="s">
        <v>74</v>
      </c>
      <c r="F4" s="152" t="s">
        <v>73</v>
      </c>
      <c r="G4" s="153">
        <v>40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</row>
    <row r="5" spans="2:82" ht="14" x14ac:dyDescent="0.15">
      <c r="B5" s="67"/>
      <c r="C5" s="7"/>
      <c r="D5" s="7" t="s">
        <v>22</v>
      </c>
      <c r="E5" s="1"/>
      <c r="F5" s="25"/>
      <c r="G5" s="2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</row>
    <row r="6" spans="2:82" x14ac:dyDescent="0.15">
      <c r="B6" s="67"/>
      <c r="C6" s="7"/>
      <c r="D6" s="7"/>
      <c r="E6" s="7"/>
      <c r="F6" s="1"/>
      <c r="G6" s="4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</row>
    <row r="7" spans="2:82" x14ac:dyDescent="0.15">
      <c r="B7" s="68"/>
      <c r="C7" s="1"/>
      <c r="D7" s="7"/>
      <c r="E7" s="7"/>
      <c r="F7" s="1"/>
      <c r="G7" s="4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</row>
    <row r="8" spans="2:82" x14ac:dyDescent="0.15">
      <c r="B8" s="72"/>
      <c r="C8" s="7"/>
      <c r="D8" s="7"/>
      <c r="E8" s="7"/>
      <c r="F8" s="1"/>
      <c r="G8" s="4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</row>
    <row r="9" spans="2:82" x14ac:dyDescent="0.15">
      <c r="B9" s="63"/>
      <c r="C9" s="7"/>
      <c r="D9" s="7"/>
      <c r="E9" s="7"/>
      <c r="F9" s="1"/>
      <c r="G9" s="4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</row>
    <row r="10" spans="2:82" x14ac:dyDescent="0.15">
      <c r="B10" s="63"/>
      <c r="C10" s="7"/>
      <c r="D10" s="7"/>
      <c r="E10" s="7"/>
      <c r="F10" s="1"/>
      <c r="G10" s="4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</row>
    <row r="11" spans="2:82" ht="14" x14ac:dyDescent="0.15">
      <c r="B11" s="63"/>
      <c r="C11" s="7"/>
      <c r="D11" s="7"/>
      <c r="E11" s="7"/>
      <c r="F11" s="39" t="s">
        <v>15</v>
      </c>
      <c r="G11" s="40">
        <f>SUM(G5:G10)</f>
        <v>0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</row>
    <row r="12" spans="2:82" s="31" customFormat="1" ht="17" x14ac:dyDescent="0.2">
      <c r="B12" s="69"/>
      <c r="C12" s="32" t="s">
        <v>56</v>
      </c>
      <c r="D12" s="33"/>
      <c r="E12" s="34"/>
      <c r="F12" s="35"/>
      <c r="G12" s="36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</row>
    <row r="13" spans="2:82" x14ac:dyDescent="0.15">
      <c r="B13" s="63"/>
      <c r="C13" s="7"/>
      <c r="D13" s="7"/>
      <c r="E13" s="7"/>
      <c r="F13" s="7"/>
      <c r="G13" s="4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</row>
    <row r="14" spans="2:82" x14ac:dyDescent="0.15">
      <c r="B14" s="63"/>
      <c r="C14" s="7"/>
      <c r="D14" s="7"/>
      <c r="E14" s="7"/>
      <c r="F14" s="1"/>
      <c r="G14" s="4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</row>
    <row r="15" spans="2:82" x14ac:dyDescent="0.15">
      <c r="B15" s="63"/>
      <c r="C15" s="7"/>
      <c r="D15" s="7"/>
      <c r="E15" s="7"/>
      <c r="F15" s="1"/>
      <c r="G15" s="4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</row>
    <row r="16" spans="2:82" x14ac:dyDescent="0.15">
      <c r="B16" s="63"/>
      <c r="C16" s="7"/>
      <c r="D16" s="7"/>
      <c r="E16" s="7"/>
      <c r="F16" s="1"/>
      <c r="G16" s="4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</row>
    <row r="17" spans="2:82" x14ac:dyDescent="0.15">
      <c r="B17" s="63"/>
      <c r="C17" s="7"/>
      <c r="D17" s="7"/>
      <c r="E17" s="7"/>
      <c r="F17" s="1"/>
      <c r="G17" s="4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</row>
    <row r="18" spans="2:82" x14ac:dyDescent="0.15">
      <c r="B18" s="63"/>
      <c r="C18" s="7"/>
      <c r="D18" s="7"/>
      <c r="E18" s="7"/>
      <c r="F18" s="1"/>
      <c r="G18" s="4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</row>
    <row r="19" spans="2:82" x14ac:dyDescent="0.15">
      <c r="B19" s="63"/>
      <c r="C19" s="7"/>
      <c r="D19" s="7"/>
      <c r="E19" s="7"/>
      <c r="F19" s="1"/>
      <c r="G19" s="4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</row>
    <row r="20" spans="2:82" x14ac:dyDescent="0.15">
      <c r="B20" s="63"/>
      <c r="C20" s="7"/>
      <c r="D20" s="7"/>
      <c r="E20" s="7"/>
      <c r="F20" s="1"/>
      <c r="G20" s="4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</row>
    <row r="21" spans="2:82" ht="14" x14ac:dyDescent="0.15">
      <c r="B21" s="63"/>
      <c r="C21" s="7"/>
      <c r="D21" s="7"/>
      <c r="E21" s="7"/>
      <c r="F21" s="39" t="s">
        <v>15</v>
      </c>
      <c r="G21" s="52">
        <f>SUM(G13:G20)</f>
        <v>0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</row>
    <row r="22" spans="2:82" s="43" customFormat="1" ht="17" x14ac:dyDescent="0.2">
      <c r="B22" s="70"/>
      <c r="C22" s="42" t="s">
        <v>57</v>
      </c>
      <c r="D22" s="44"/>
      <c r="E22" s="44"/>
      <c r="F22" s="45"/>
      <c r="G22" s="46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</row>
    <row r="23" spans="2:82" x14ac:dyDescent="0.15">
      <c r="B23" s="63"/>
      <c r="C23" s="7"/>
      <c r="D23" s="7"/>
      <c r="E23" s="7"/>
      <c r="F23" s="7"/>
      <c r="G23" s="4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</row>
    <row r="24" spans="2:82" x14ac:dyDescent="0.15">
      <c r="B24" s="63"/>
      <c r="C24" s="7"/>
      <c r="D24" s="7"/>
      <c r="E24" s="7"/>
      <c r="F24" s="1"/>
      <c r="G24" s="4"/>
    </row>
    <row r="25" spans="2:82" x14ac:dyDescent="0.15">
      <c r="B25" s="64"/>
      <c r="C25" s="1"/>
      <c r="D25" s="1"/>
      <c r="E25" s="1"/>
      <c r="F25" s="1"/>
      <c r="G25" s="3"/>
    </row>
    <row r="26" spans="2:82" x14ac:dyDescent="0.15">
      <c r="B26" s="64"/>
      <c r="C26" s="1"/>
      <c r="D26" s="1"/>
      <c r="E26" s="1"/>
      <c r="F26" s="1"/>
      <c r="G26" s="3"/>
    </row>
    <row r="27" spans="2:82" ht="14" x14ac:dyDescent="0.15">
      <c r="B27" s="64"/>
      <c r="C27" s="1"/>
      <c r="D27" s="1"/>
      <c r="E27" s="1"/>
      <c r="F27" s="39" t="s">
        <v>15</v>
      </c>
      <c r="G27" s="52">
        <f>SUM(G23:G26)</f>
        <v>0</v>
      </c>
    </row>
    <row r="28" spans="2:82" s="21" customFormat="1" ht="17" x14ac:dyDescent="0.2">
      <c r="B28" s="65"/>
      <c r="C28" s="41"/>
      <c r="D28" s="22"/>
      <c r="E28" s="22"/>
      <c r="F28" s="41" t="s">
        <v>10</v>
      </c>
      <c r="G28" s="53">
        <f>Sub_Total1+Sub_Total2+Sub_Total3</f>
        <v>0</v>
      </c>
    </row>
    <row r="29" spans="2:82" x14ac:dyDescent="0.15">
      <c r="B29" s="71"/>
      <c r="C29" s="26"/>
      <c r="D29" s="26"/>
      <c r="E29" s="26"/>
      <c r="F29" s="27"/>
    </row>
    <row r="31" spans="2:82" x14ac:dyDescent="0.15">
      <c r="B31" s="71"/>
      <c r="C31" s="26"/>
      <c r="D31" s="26"/>
      <c r="E31" s="26"/>
      <c r="F31" s="26"/>
      <c r="G31" s="5"/>
    </row>
    <row r="32" spans="2:82" x14ac:dyDescent="0.15">
      <c r="B32" s="71"/>
      <c r="C32" s="28"/>
      <c r="D32" s="26"/>
      <c r="E32" s="26"/>
      <c r="F32" s="26"/>
      <c r="G32" s="5"/>
    </row>
    <row r="33" spans="2:7" x14ac:dyDescent="0.15">
      <c r="B33" s="71"/>
      <c r="C33" s="26"/>
      <c r="D33" s="26"/>
      <c r="E33" s="26"/>
      <c r="F33" s="29"/>
      <c r="G33" s="5"/>
    </row>
  </sheetData>
  <mergeCells count="1">
    <mergeCell ref="C1:G1"/>
  </mergeCells>
  <phoneticPr fontId="1" type="noConversion"/>
  <printOptions horizontalCentered="1"/>
  <pageMargins left="0.75000000000000011" right="0.75000000000000011" top="1" bottom="1" header="0.5" footer="0.5"/>
  <pageSetup scale="83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24"/>
  <sheetViews>
    <sheetView topLeftCell="B1" zoomScaleNormal="100" workbookViewId="0">
      <selection activeCell="G12" sqref="G12"/>
    </sheetView>
  </sheetViews>
  <sheetFormatPr baseColWidth="10" defaultColWidth="8.83203125" defaultRowHeight="13" x14ac:dyDescent="0.15"/>
  <cols>
    <col min="1" max="1" width="4.33203125" hidden="1" customWidth="1"/>
    <col min="2" max="2" width="14.1640625" style="66" customWidth="1"/>
    <col min="3" max="3" width="35.33203125" style="6" customWidth="1"/>
    <col min="4" max="4" width="34.5" style="6" customWidth="1"/>
    <col min="5" max="5" width="33.33203125" style="6" customWidth="1"/>
    <col min="6" max="6" width="26.83203125" style="6" customWidth="1"/>
    <col min="7" max="7" width="8.83203125" customWidth="1"/>
    <col min="8" max="8" width="11.5" customWidth="1"/>
    <col min="9" max="9" width="7" customWidth="1"/>
    <col min="10" max="10" width="6.5" customWidth="1"/>
  </cols>
  <sheetData>
    <row r="1" spans="2:82" s="18" customFormat="1" ht="18" x14ac:dyDescent="0.2">
      <c r="B1" s="62"/>
      <c r="C1" s="180" t="s">
        <v>77</v>
      </c>
      <c r="D1" s="180"/>
      <c r="E1" s="180"/>
      <c r="F1" s="180"/>
      <c r="G1" s="180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</row>
    <row r="2" spans="2:82" s="116" customFormat="1" ht="38" customHeight="1" x14ac:dyDescent="0.2">
      <c r="B2" s="181" t="s">
        <v>121</v>
      </c>
      <c r="C2" s="182"/>
      <c r="D2" s="182"/>
      <c r="E2" s="182"/>
      <c r="F2" s="182"/>
      <c r="G2" s="182"/>
    </row>
    <row r="3" spans="2:82" s="17" customFormat="1" ht="37" customHeight="1" thickBot="1" x14ac:dyDescent="0.25">
      <c r="B3" s="60" t="s">
        <v>54</v>
      </c>
      <c r="C3" s="20" t="s">
        <v>141</v>
      </c>
      <c r="D3" s="24" t="s">
        <v>143</v>
      </c>
      <c r="E3" s="20" t="s">
        <v>126</v>
      </c>
      <c r="F3" s="20" t="s">
        <v>140</v>
      </c>
      <c r="G3" s="19" t="s">
        <v>3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</row>
    <row r="4" spans="2:82" ht="29" thickTop="1" x14ac:dyDescent="0.15">
      <c r="B4" s="137" t="s">
        <v>83</v>
      </c>
      <c r="C4" s="138" t="s">
        <v>82</v>
      </c>
      <c r="D4" s="139" t="s">
        <v>78</v>
      </c>
      <c r="E4" s="140" t="s">
        <v>107</v>
      </c>
      <c r="F4" s="140" t="s">
        <v>58</v>
      </c>
      <c r="G4" s="141">
        <v>0.5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</row>
    <row r="5" spans="2:82" ht="14" x14ac:dyDescent="0.15">
      <c r="B5" s="137" t="s">
        <v>83</v>
      </c>
      <c r="C5" s="138" t="s">
        <v>80</v>
      </c>
      <c r="D5" s="138"/>
      <c r="E5" s="138" t="s">
        <v>136</v>
      </c>
      <c r="F5" s="140" t="s">
        <v>58</v>
      </c>
      <c r="G5" s="142">
        <v>0.5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</row>
    <row r="6" spans="2:82" ht="28" x14ac:dyDescent="0.15">
      <c r="B6" s="143" t="s">
        <v>83</v>
      </c>
      <c r="C6" s="140" t="s">
        <v>81</v>
      </c>
      <c r="D6" s="144"/>
      <c r="E6" s="140" t="s">
        <v>133</v>
      </c>
      <c r="F6" s="140" t="s">
        <v>58</v>
      </c>
      <c r="G6" s="142">
        <v>0.5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</row>
    <row r="7" spans="2:82" x14ac:dyDescent="0.15">
      <c r="B7" s="72"/>
      <c r="C7" s="7"/>
      <c r="D7" s="7"/>
      <c r="E7" s="7"/>
      <c r="F7" s="127"/>
      <c r="G7" s="172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</row>
    <row r="8" spans="2:82" x14ac:dyDescent="0.15">
      <c r="B8" s="63"/>
      <c r="C8" s="7"/>
      <c r="D8" s="7"/>
      <c r="E8" s="7"/>
      <c r="F8" s="7"/>
      <c r="G8" s="172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</row>
    <row r="9" spans="2:82" x14ac:dyDescent="0.15">
      <c r="B9" s="63"/>
      <c r="C9" s="7"/>
      <c r="D9" s="7"/>
      <c r="E9" s="7"/>
      <c r="F9" s="7"/>
      <c r="G9" s="172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</row>
    <row r="10" spans="2:82" s="31" customFormat="1" ht="16" x14ac:dyDescent="0.2">
      <c r="B10" s="86"/>
      <c r="C10" s="87"/>
      <c r="D10" s="88"/>
      <c r="E10" s="89"/>
      <c r="F10" s="94"/>
      <c r="G10" s="173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</row>
    <row r="11" spans="2:82" x14ac:dyDescent="0.15">
      <c r="B11" s="63"/>
      <c r="C11" s="7"/>
      <c r="D11" s="7"/>
      <c r="E11" s="7"/>
      <c r="F11" s="7"/>
      <c r="G11" s="172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</row>
    <row r="12" spans="2:82" x14ac:dyDescent="0.15">
      <c r="B12" s="63"/>
      <c r="C12" s="7"/>
      <c r="D12" s="7"/>
      <c r="E12" s="7"/>
      <c r="F12" s="7"/>
      <c r="G12" s="172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</row>
    <row r="13" spans="2:82" x14ac:dyDescent="0.15">
      <c r="B13" s="63"/>
      <c r="C13" s="7"/>
      <c r="D13" s="7"/>
      <c r="E13" s="7"/>
      <c r="F13" s="7"/>
      <c r="G13" s="172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</row>
    <row r="14" spans="2:82" x14ac:dyDescent="0.15">
      <c r="B14" s="63"/>
      <c r="C14" s="7"/>
      <c r="D14" s="7"/>
      <c r="E14" s="7"/>
      <c r="F14" s="7"/>
      <c r="G14" s="172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</row>
    <row r="15" spans="2:82" x14ac:dyDescent="0.15">
      <c r="B15" s="63"/>
      <c r="C15" s="7"/>
      <c r="D15" s="7"/>
      <c r="E15" s="7"/>
      <c r="F15" s="7"/>
      <c r="G15" s="172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</row>
    <row r="16" spans="2:82" x14ac:dyDescent="0.15">
      <c r="B16" s="63"/>
      <c r="C16" s="7"/>
      <c r="D16" s="7"/>
      <c r="E16" s="7"/>
      <c r="F16" s="7"/>
      <c r="G16" s="172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</row>
    <row r="17" spans="2:82" x14ac:dyDescent="0.15">
      <c r="B17" s="63"/>
      <c r="C17" s="7"/>
      <c r="D17" s="7"/>
      <c r="E17" s="7"/>
      <c r="F17" s="7"/>
      <c r="G17" s="172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</row>
    <row r="18" spans="2:82" x14ac:dyDescent="0.15">
      <c r="B18" s="63"/>
      <c r="C18" s="7"/>
      <c r="D18" s="7"/>
      <c r="E18" s="7"/>
      <c r="F18" s="7"/>
      <c r="G18" s="172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</row>
    <row r="19" spans="2:82" s="43" customFormat="1" ht="16" x14ac:dyDescent="0.2">
      <c r="B19" s="90"/>
      <c r="C19" s="91"/>
      <c r="D19" s="92"/>
      <c r="E19" s="92"/>
      <c r="F19" s="95"/>
      <c r="G19" s="17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</row>
    <row r="20" spans="2:82" x14ac:dyDescent="0.15">
      <c r="B20" s="63"/>
      <c r="C20" s="7"/>
      <c r="D20" s="7"/>
      <c r="E20" s="7"/>
      <c r="F20" s="7"/>
      <c r="G20" s="172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</row>
    <row r="21" spans="2:82" x14ac:dyDescent="0.15">
      <c r="B21" s="63"/>
      <c r="C21" s="7"/>
      <c r="D21" s="7"/>
      <c r="E21" s="7"/>
      <c r="F21" s="7"/>
      <c r="G21" s="172"/>
    </row>
    <row r="22" spans="2:82" x14ac:dyDescent="0.15">
      <c r="B22" s="64"/>
      <c r="C22" s="1"/>
      <c r="D22" s="1"/>
      <c r="E22" s="1"/>
      <c r="F22" s="1"/>
      <c r="G22" s="174"/>
    </row>
    <row r="23" spans="2:82" x14ac:dyDescent="0.15">
      <c r="B23" s="64"/>
      <c r="C23" s="1"/>
      <c r="D23" s="1"/>
      <c r="E23" s="1"/>
      <c r="F23" s="1"/>
      <c r="G23" s="93">
        <f>(G7+G8+G9+G10+G11+G12+G13+G14+G15+G16+G17+G18+G19+G20+G21+G22)</f>
        <v>0</v>
      </c>
    </row>
    <row r="24" spans="2:82" x14ac:dyDescent="0.15">
      <c r="B24" s="71"/>
      <c r="C24" s="26"/>
      <c r="D24" s="26"/>
      <c r="E24" s="26"/>
      <c r="F24" s="26"/>
    </row>
  </sheetData>
  <mergeCells count="2">
    <mergeCell ref="C1:G1"/>
    <mergeCell ref="B2:G2"/>
  </mergeCells>
  <printOptions horizontalCentered="1"/>
  <pageMargins left="0.75000000000000011" right="0.75000000000000011" top="1" bottom="1" header="0.5" footer="0.5"/>
  <pageSetup scale="83" orientation="landscape" horizontalDpi="360" verticalDpi="36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49E621D-5E8F-2A41-BE10-C3D194B29AEA}">
          <x14:formula1>
            <xm:f>'Look Up'!$D$2:$D$4</xm:f>
          </x14:formula1>
          <xm:sqref>C7:C23</xm:sqref>
        </x14:dataValidation>
        <x14:dataValidation type="list" allowBlank="1" showInputMessage="1" showErrorMessage="1" xr:uid="{96FAA354-04D4-914C-9E8B-4AFC80290050}">
          <x14:formula1>
            <xm:f>'Look Up'!$E$2:$E$5</xm:f>
          </x14:formula1>
          <xm:sqref>D7:D23</xm:sqref>
        </x14:dataValidation>
        <x14:dataValidation type="list" allowBlank="1" showInputMessage="1" showErrorMessage="1" xr:uid="{A4228DD5-3BAF-EE48-98CD-1CE55FD6E00C}">
          <x14:formula1>
            <xm:f>'Look Up'!$A$2:$A$16</xm:f>
          </x14:formula1>
          <xm:sqref>E7:E23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33"/>
  <sheetViews>
    <sheetView zoomScaleNormal="100" workbookViewId="0">
      <selection activeCell="I6" sqref="I6"/>
    </sheetView>
  </sheetViews>
  <sheetFormatPr baseColWidth="10" defaultColWidth="8.83203125" defaultRowHeight="13" x14ac:dyDescent="0.15"/>
  <cols>
    <col min="1" max="1" width="1.33203125" customWidth="1"/>
    <col min="2" max="2" width="10.33203125" style="66" customWidth="1"/>
    <col min="3" max="3" width="41" style="6" customWidth="1"/>
    <col min="4" max="4" width="14.5" style="6" customWidth="1"/>
    <col min="5" max="5" width="12.33203125" style="6" customWidth="1"/>
    <col min="6" max="6" width="37.6640625" style="6" customWidth="1"/>
    <col min="7" max="7" width="28.1640625" style="6" customWidth="1"/>
    <col min="8" max="8" width="8.6640625" style="6" customWidth="1"/>
    <col min="9" max="9" width="8.83203125" style="6"/>
  </cols>
  <sheetData>
    <row r="1" spans="2:16" ht="18" x14ac:dyDescent="0.2">
      <c r="B1" s="62"/>
      <c r="C1" s="183" t="s">
        <v>4</v>
      </c>
      <c r="D1" s="183"/>
      <c r="E1" s="183"/>
      <c r="F1" s="183"/>
      <c r="G1" s="183"/>
      <c r="H1" s="183"/>
      <c r="I1" s="183"/>
    </row>
    <row r="2" spans="2:16" s="15" customFormat="1" ht="41" customHeight="1" thickBot="1" x14ac:dyDescent="0.25">
      <c r="B2" s="60" t="s">
        <v>61</v>
      </c>
      <c r="C2" s="20" t="s">
        <v>67</v>
      </c>
      <c r="D2" s="20" t="s">
        <v>18</v>
      </c>
      <c r="E2" s="20" t="s">
        <v>19</v>
      </c>
      <c r="F2" s="20" t="s">
        <v>119</v>
      </c>
      <c r="G2" s="20" t="s">
        <v>120</v>
      </c>
      <c r="H2" s="161" t="s">
        <v>20</v>
      </c>
      <c r="I2" s="161" t="s">
        <v>3</v>
      </c>
    </row>
    <row r="3" spans="2:16" s="110" customFormat="1" ht="33" customHeight="1" thickTop="1" x14ac:dyDescent="0.15">
      <c r="B3" s="154" t="s">
        <v>75</v>
      </c>
      <c r="C3" s="145" t="s">
        <v>58</v>
      </c>
      <c r="D3" s="145" t="s">
        <v>34</v>
      </c>
      <c r="E3" s="145" t="s">
        <v>155</v>
      </c>
      <c r="F3" s="145" t="s">
        <v>133</v>
      </c>
      <c r="G3" s="145" t="s">
        <v>138</v>
      </c>
      <c r="H3" s="162">
        <v>18</v>
      </c>
      <c r="I3" s="147">
        <v>3</v>
      </c>
    </row>
    <row r="4" spans="2:16" s="107" customFormat="1" x14ac:dyDescent="0.15">
      <c r="B4" s="111"/>
      <c r="C4" s="11"/>
      <c r="D4" s="160"/>
      <c r="E4" s="160"/>
      <c r="F4" s="159"/>
      <c r="G4" s="169"/>
      <c r="H4" s="163"/>
      <c r="I4" s="164"/>
      <c r="M4" s="112"/>
      <c r="O4" s="112"/>
    </row>
    <row r="5" spans="2:16" s="107" customFormat="1" x14ac:dyDescent="0.15">
      <c r="B5" s="111"/>
      <c r="C5" s="11"/>
      <c r="D5" s="160"/>
      <c r="E5" s="160"/>
      <c r="F5" s="159"/>
      <c r="G5" s="169"/>
      <c r="H5" s="163"/>
      <c r="I5" s="164"/>
      <c r="M5" s="112"/>
      <c r="O5" s="112"/>
    </row>
    <row r="6" spans="2:16" s="107" customFormat="1" x14ac:dyDescent="0.15">
      <c r="B6" s="113"/>
      <c r="C6" s="11"/>
      <c r="D6" s="160"/>
      <c r="E6" s="159"/>
      <c r="F6" s="159"/>
      <c r="G6" s="169"/>
      <c r="H6" s="163"/>
      <c r="I6" s="164"/>
      <c r="M6" s="112"/>
      <c r="O6" s="112"/>
    </row>
    <row r="7" spans="2:16" s="107" customFormat="1" x14ac:dyDescent="0.15">
      <c r="B7" s="111"/>
      <c r="C7" s="11"/>
      <c r="D7" s="160"/>
      <c r="E7" s="160"/>
      <c r="F7" s="159"/>
      <c r="G7" s="169"/>
      <c r="H7" s="163"/>
      <c r="I7" s="164"/>
      <c r="M7" s="112"/>
      <c r="O7" s="112"/>
    </row>
    <row r="8" spans="2:16" s="107" customFormat="1" x14ac:dyDescent="0.15">
      <c r="B8" s="111"/>
      <c r="C8" s="11"/>
      <c r="D8" s="160"/>
      <c r="E8" s="160"/>
      <c r="F8" s="159"/>
      <c r="G8" s="169"/>
      <c r="H8" s="163"/>
      <c r="I8" s="164"/>
      <c r="M8" s="112"/>
      <c r="O8" s="112"/>
    </row>
    <row r="9" spans="2:16" s="107" customFormat="1" x14ac:dyDescent="0.15">
      <c r="B9" s="111"/>
      <c r="C9" s="11"/>
      <c r="D9" s="160"/>
      <c r="E9" s="160"/>
      <c r="F9" s="159"/>
      <c r="G9" s="169"/>
      <c r="H9" s="163"/>
      <c r="I9" s="164"/>
      <c r="M9" s="112"/>
      <c r="O9" s="112"/>
    </row>
    <row r="10" spans="2:16" s="107" customFormat="1" x14ac:dyDescent="0.15">
      <c r="B10" s="111"/>
      <c r="C10" s="11"/>
      <c r="D10" s="160"/>
      <c r="E10" s="160"/>
      <c r="F10" s="159"/>
      <c r="G10" s="169"/>
      <c r="H10" s="163"/>
      <c r="I10" s="164"/>
      <c r="M10" s="112"/>
      <c r="O10" s="112"/>
    </row>
    <row r="11" spans="2:16" s="107" customFormat="1" x14ac:dyDescent="0.15">
      <c r="B11" s="113"/>
      <c r="C11" s="11"/>
      <c r="D11" s="160"/>
      <c r="E11" s="160"/>
      <c r="F11" s="159"/>
      <c r="G11" s="169"/>
      <c r="H11" s="163"/>
      <c r="I11" s="164"/>
      <c r="M11" s="112"/>
      <c r="O11" s="112"/>
      <c r="P11" s="112"/>
    </row>
    <row r="12" spans="2:16" s="107" customFormat="1" x14ac:dyDescent="0.15">
      <c r="B12" s="111"/>
      <c r="C12" s="11"/>
      <c r="D12" s="160"/>
      <c r="E12" s="160"/>
      <c r="F12" s="159"/>
      <c r="G12" s="169"/>
      <c r="H12" s="163"/>
      <c r="I12" s="164"/>
      <c r="M12" s="112"/>
      <c r="O12" s="112"/>
      <c r="P12" s="112"/>
    </row>
    <row r="13" spans="2:16" s="107" customFormat="1" x14ac:dyDescent="0.15">
      <c r="B13" s="111"/>
      <c r="C13" s="11"/>
      <c r="D13" s="160"/>
      <c r="E13" s="160"/>
      <c r="F13" s="159"/>
      <c r="G13" s="169"/>
      <c r="H13" s="163"/>
      <c r="I13" s="164"/>
      <c r="M13" s="112"/>
      <c r="N13" s="112"/>
      <c r="O13" s="112"/>
      <c r="P13" s="112"/>
    </row>
    <row r="14" spans="2:16" s="107" customFormat="1" x14ac:dyDescent="0.15">
      <c r="B14" s="111"/>
      <c r="C14" s="11"/>
      <c r="D14" s="160"/>
      <c r="E14" s="160"/>
      <c r="F14" s="159"/>
      <c r="G14" s="169"/>
      <c r="H14" s="163"/>
      <c r="I14" s="164"/>
      <c r="M14" s="112"/>
      <c r="N14" s="112"/>
      <c r="O14" s="112"/>
      <c r="P14" s="112"/>
    </row>
    <row r="15" spans="2:16" s="107" customFormat="1" x14ac:dyDescent="0.15">
      <c r="B15" s="111"/>
      <c r="C15" s="11"/>
      <c r="D15" s="160"/>
      <c r="E15" s="160"/>
      <c r="F15" s="159"/>
      <c r="G15" s="169"/>
      <c r="H15" s="163"/>
      <c r="I15" s="164"/>
      <c r="M15" s="112"/>
      <c r="N15" s="112"/>
      <c r="O15" s="112"/>
      <c r="P15" s="112"/>
    </row>
    <row r="16" spans="2:16" s="107" customFormat="1" x14ac:dyDescent="0.15">
      <c r="B16" s="111"/>
      <c r="C16" s="11"/>
      <c r="D16" s="160"/>
      <c r="E16" s="160"/>
      <c r="F16" s="159"/>
      <c r="G16" s="169"/>
      <c r="H16" s="163"/>
      <c r="I16" s="164"/>
      <c r="M16" s="112"/>
      <c r="N16" s="112"/>
      <c r="O16" s="112"/>
      <c r="P16" s="112"/>
    </row>
    <row r="17" spans="2:16" s="107" customFormat="1" x14ac:dyDescent="0.15">
      <c r="B17" s="111"/>
      <c r="C17" s="11"/>
      <c r="D17" s="160"/>
      <c r="E17" s="160"/>
      <c r="F17" s="159"/>
      <c r="G17" s="169"/>
      <c r="H17" s="163"/>
      <c r="I17" s="164"/>
      <c r="M17" s="112"/>
      <c r="N17" s="112"/>
      <c r="O17" s="112"/>
      <c r="P17" s="112"/>
    </row>
    <row r="18" spans="2:16" s="107" customFormat="1" x14ac:dyDescent="0.15">
      <c r="B18" s="111"/>
      <c r="C18" s="11"/>
      <c r="D18" s="160"/>
      <c r="E18" s="160"/>
      <c r="F18" s="159"/>
      <c r="G18" s="169"/>
      <c r="H18" s="163"/>
      <c r="I18" s="164"/>
      <c r="M18" s="112"/>
      <c r="N18" s="112"/>
      <c r="O18" s="112"/>
      <c r="P18" s="112"/>
    </row>
    <row r="19" spans="2:16" s="107" customFormat="1" x14ac:dyDescent="0.15">
      <c r="B19" s="111"/>
      <c r="C19" s="11"/>
      <c r="D19" s="160"/>
      <c r="E19" s="160"/>
      <c r="F19" s="159"/>
      <c r="G19" s="169"/>
      <c r="H19" s="163"/>
      <c r="I19" s="164"/>
      <c r="M19" s="112"/>
      <c r="N19" s="112"/>
      <c r="O19" s="112"/>
      <c r="P19" s="112"/>
    </row>
    <row r="20" spans="2:16" s="107" customFormat="1" x14ac:dyDescent="0.15">
      <c r="B20" s="111"/>
      <c r="C20" s="11"/>
      <c r="D20" s="160"/>
      <c r="E20" s="160"/>
      <c r="F20" s="159"/>
      <c r="G20" s="169"/>
      <c r="H20" s="163"/>
      <c r="I20" s="164"/>
    </row>
    <row r="21" spans="2:16" s="107" customFormat="1" x14ac:dyDescent="0.15">
      <c r="B21" s="111"/>
      <c r="C21" s="11"/>
      <c r="D21" s="160"/>
      <c r="E21" s="160"/>
      <c r="F21" s="159"/>
      <c r="G21" s="169"/>
      <c r="H21" s="163"/>
      <c r="I21" s="164"/>
    </row>
    <row r="22" spans="2:16" s="107" customFormat="1" x14ac:dyDescent="0.15">
      <c r="B22" s="111"/>
      <c r="C22" s="11"/>
      <c r="D22" s="160"/>
      <c r="E22" s="160"/>
      <c r="F22" s="159"/>
      <c r="G22" s="169"/>
      <c r="H22" s="163"/>
      <c r="I22" s="164"/>
    </row>
    <row r="23" spans="2:16" s="107" customFormat="1" x14ac:dyDescent="0.15">
      <c r="B23" s="114"/>
      <c r="C23" s="12"/>
      <c r="D23" s="160"/>
      <c r="E23" s="160"/>
      <c r="F23" s="159"/>
      <c r="G23" s="169"/>
      <c r="H23" s="165"/>
      <c r="I23" s="166"/>
    </row>
    <row r="24" spans="2:16" s="107" customFormat="1" x14ac:dyDescent="0.15">
      <c r="B24" s="114"/>
      <c r="C24" s="12"/>
      <c r="D24" s="160"/>
      <c r="E24" s="160"/>
      <c r="F24" s="159"/>
      <c r="G24" s="169"/>
      <c r="H24" s="165"/>
      <c r="I24" s="166"/>
    </row>
    <row r="25" spans="2:16" s="107" customFormat="1" x14ac:dyDescent="0.15">
      <c r="B25" s="114"/>
      <c r="C25" s="12"/>
      <c r="D25" s="160"/>
      <c r="E25" s="160"/>
      <c r="F25" s="159"/>
      <c r="G25" s="169"/>
      <c r="H25" s="165"/>
      <c r="I25" s="166"/>
    </row>
    <row r="26" spans="2:16" s="107" customFormat="1" x14ac:dyDescent="0.15">
      <c r="B26" s="114"/>
      <c r="C26" s="12"/>
      <c r="D26" s="160"/>
      <c r="E26" s="160"/>
      <c r="F26" s="159"/>
      <c r="G26" s="169"/>
      <c r="H26" s="165"/>
      <c r="I26" s="166"/>
    </row>
    <row r="27" spans="2:16" s="107" customFormat="1" x14ac:dyDescent="0.15">
      <c r="B27" s="114"/>
      <c r="C27" s="12"/>
      <c r="D27" s="160"/>
      <c r="E27" s="160"/>
      <c r="F27" s="159"/>
      <c r="G27" s="169"/>
      <c r="H27" s="165"/>
      <c r="I27" s="166"/>
    </row>
    <row r="28" spans="2:16" s="107" customFormat="1" x14ac:dyDescent="0.15">
      <c r="B28" s="114"/>
      <c r="C28" s="12"/>
      <c r="D28" s="160"/>
      <c r="E28" s="160"/>
      <c r="F28" s="159"/>
      <c r="G28" s="169"/>
      <c r="H28" s="165"/>
      <c r="I28" s="166"/>
    </row>
    <row r="29" spans="2:16" s="107" customFormat="1" x14ac:dyDescent="0.15">
      <c r="B29" s="114"/>
      <c r="C29" s="12"/>
      <c r="D29" s="160"/>
      <c r="E29" s="160"/>
      <c r="F29" s="159"/>
      <c r="G29" s="169"/>
      <c r="H29" s="165"/>
      <c r="I29" s="166"/>
    </row>
    <row r="30" spans="2:16" s="107" customFormat="1" x14ac:dyDescent="0.15">
      <c r="B30" s="114"/>
      <c r="C30" s="12"/>
      <c r="D30" s="160"/>
      <c r="E30" s="160"/>
      <c r="F30" s="159"/>
      <c r="G30" s="169"/>
      <c r="H30" s="165"/>
      <c r="I30" s="166"/>
    </row>
    <row r="31" spans="2:16" s="107" customFormat="1" x14ac:dyDescent="0.15">
      <c r="B31" s="114"/>
      <c r="C31" s="12"/>
      <c r="D31" s="160"/>
      <c r="E31" s="160"/>
      <c r="F31" s="159"/>
      <c r="G31" s="169"/>
      <c r="H31" s="165"/>
      <c r="I31" s="166"/>
    </row>
    <row r="32" spans="2:16" x14ac:dyDescent="0.15">
      <c r="B32" s="64"/>
      <c r="C32" s="1"/>
      <c r="D32" s="160"/>
      <c r="E32" s="160"/>
      <c r="F32" s="159"/>
      <c r="G32" s="169"/>
      <c r="H32" s="167"/>
      <c r="I32" s="168"/>
    </row>
    <row r="33" spans="2:9" s="21" customFormat="1" ht="17" x14ac:dyDescent="0.2">
      <c r="B33" s="65"/>
      <c r="C33" s="41" t="s">
        <v>10</v>
      </c>
      <c r="D33" s="22"/>
      <c r="E33" s="7"/>
      <c r="F33" s="11"/>
      <c r="G33" s="7"/>
      <c r="H33" s="55"/>
      <c r="I33" s="56">
        <f>SUM(I4:I32)</f>
        <v>0</v>
      </c>
    </row>
  </sheetData>
  <mergeCells count="1">
    <mergeCell ref="C1:I1"/>
  </mergeCells>
  <phoneticPr fontId="1" type="noConversion"/>
  <dataValidations count="1">
    <dataValidation type="list" allowBlank="1" showInputMessage="1" showErrorMessage="1" sqref="G33" xr:uid="{00000000-0002-0000-0500-000003000000}">
      <formula1>#REF!</formula1>
    </dataValidation>
  </dataValidations>
  <printOptions horizontalCentered="1"/>
  <pageMargins left="0.75000000000000011" right="0.75000000000000011" top="1" bottom="1" header="0.5" footer="0.5"/>
  <pageSetup scale="91" orientation="landscape" horizontalDpi="360" verticalDpi="36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6B2F350-2A79-7D41-A8F5-8D84779B64EC}">
          <x14:formula1>
            <xm:f>'Look Up'!$B$2:$B$5</xm:f>
          </x14:formula1>
          <xm:sqref>D4:D33</xm:sqref>
        </x14:dataValidation>
        <x14:dataValidation type="list" allowBlank="1" showInputMessage="1" showErrorMessage="1" xr:uid="{5C621FED-C329-BB40-A0E6-FA81BBEE0B22}">
          <x14:formula1>
            <xm:f>'Look Up'!$C$2:$C$10</xm:f>
          </x14:formula1>
          <xm:sqref>E4:E33</xm:sqref>
        </x14:dataValidation>
        <x14:dataValidation type="list" allowBlank="1" showInputMessage="1" showErrorMessage="1" xr:uid="{DA9AE66C-BB30-D144-BB16-2390FCF449E5}">
          <x14:formula1>
            <xm:f>'Look Up'!$A$2:$A$16</xm:f>
          </x14:formula1>
          <xm:sqref>F4:F33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29"/>
  <sheetViews>
    <sheetView tabSelected="1" zoomScaleNormal="100" workbookViewId="0">
      <selection activeCell="C9" sqref="C9"/>
    </sheetView>
  </sheetViews>
  <sheetFormatPr baseColWidth="10" defaultColWidth="8.83203125" defaultRowHeight="13" x14ac:dyDescent="0.15"/>
  <cols>
    <col min="1" max="1" width="0.5" customWidth="1"/>
    <col min="2" max="2" width="12.33203125" style="66" customWidth="1"/>
    <col min="3" max="3" width="58.6640625" style="6" customWidth="1"/>
    <col min="4" max="4" width="24.83203125" style="6" customWidth="1"/>
    <col min="5" max="5" width="14.6640625" style="6" customWidth="1"/>
    <col min="6" max="6" width="10.6640625" style="6" customWidth="1"/>
  </cols>
  <sheetData>
    <row r="1" spans="2:6" ht="18" x14ac:dyDescent="0.2">
      <c r="B1" s="62"/>
      <c r="C1" s="183" t="s">
        <v>1</v>
      </c>
      <c r="D1" s="183"/>
      <c r="E1" s="183"/>
      <c r="F1" s="183"/>
    </row>
    <row r="2" spans="2:6" ht="35" thickBot="1" x14ac:dyDescent="0.25">
      <c r="B2" s="60" t="s">
        <v>62</v>
      </c>
      <c r="C2" s="20" t="s">
        <v>101</v>
      </c>
      <c r="D2" s="20" t="s">
        <v>100</v>
      </c>
      <c r="E2" s="20" t="s">
        <v>5</v>
      </c>
      <c r="F2" s="20" t="s">
        <v>3</v>
      </c>
    </row>
    <row r="3" spans="2:6" s="110" customFormat="1" ht="43" thickTop="1" x14ac:dyDescent="0.15">
      <c r="B3" s="155" t="s">
        <v>76</v>
      </c>
      <c r="C3" s="145" t="s">
        <v>102</v>
      </c>
      <c r="D3" s="146" t="s">
        <v>38</v>
      </c>
      <c r="E3" s="145" t="s">
        <v>139</v>
      </c>
      <c r="F3" s="147">
        <v>24</v>
      </c>
    </row>
    <row r="4" spans="2:6" ht="14" x14ac:dyDescent="0.15">
      <c r="B4" s="63"/>
      <c r="C4" s="7" t="s">
        <v>23</v>
      </c>
      <c r="D4" s="7"/>
      <c r="E4" s="7"/>
      <c r="F4" s="25"/>
    </row>
    <row r="5" spans="2:6" x14ac:dyDescent="0.15">
      <c r="B5" s="63"/>
      <c r="C5" s="7"/>
      <c r="D5" s="7"/>
      <c r="E5" s="7"/>
      <c r="F5" s="25"/>
    </row>
    <row r="6" spans="2:6" x14ac:dyDescent="0.15">
      <c r="B6" s="63"/>
      <c r="C6" s="7"/>
      <c r="D6" s="7"/>
      <c r="E6" s="7"/>
      <c r="F6" s="25"/>
    </row>
    <row r="7" spans="2:6" x14ac:dyDescent="0.15">
      <c r="B7" s="63"/>
      <c r="C7" s="7"/>
      <c r="D7" s="7"/>
      <c r="E7" s="7"/>
      <c r="F7" s="25"/>
    </row>
    <row r="8" spans="2:6" x14ac:dyDescent="0.15">
      <c r="B8" s="63"/>
      <c r="C8" s="7"/>
      <c r="D8" s="7"/>
      <c r="E8" s="7"/>
      <c r="F8" s="25"/>
    </row>
    <row r="9" spans="2:6" x14ac:dyDescent="0.15">
      <c r="B9" s="63"/>
      <c r="C9" s="7"/>
      <c r="D9" s="7"/>
      <c r="E9" s="7"/>
      <c r="F9" s="25"/>
    </row>
    <row r="10" spans="2:6" x14ac:dyDescent="0.15">
      <c r="B10" s="63"/>
      <c r="C10" s="7"/>
      <c r="D10" s="7"/>
      <c r="E10" s="7"/>
      <c r="F10" s="25"/>
    </row>
    <row r="11" spans="2:6" x14ac:dyDescent="0.15">
      <c r="B11" s="63"/>
      <c r="C11" s="7"/>
      <c r="D11" s="7"/>
      <c r="E11" s="7"/>
      <c r="F11" s="25"/>
    </row>
    <row r="12" spans="2:6" x14ac:dyDescent="0.15">
      <c r="B12" s="63"/>
      <c r="C12" s="7"/>
      <c r="D12" s="7"/>
      <c r="E12" s="7"/>
      <c r="F12" s="25"/>
    </row>
    <row r="13" spans="2:6" x14ac:dyDescent="0.15">
      <c r="B13" s="63"/>
      <c r="C13" s="7"/>
      <c r="D13" s="7"/>
      <c r="E13" s="7"/>
      <c r="F13" s="25"/>
    </row>
    <row r="14" spans="2:6" x14ac:dyDescent="0.15">
      <c r="B14" s="63"/>
      <c r="C14" s="7"/>
      <c r="D14" s="7"/>
      <c r="E14" s="7"/>
      <c r="F14" s="25"/>
    </row>
    <row r="15" spans="2:6" x14ac:dyDescent="0.15">
      <c r="B15" s="63"/>
      <c r="C15" s="7"/>
      <c r="D15" s="7"/>
      <c r="E15" s="7"/>
      <c r="F15" s="25"/>
    </row>
    <row r="16" spans="2:6" x14ac:dyDescent="0.15">
      <c r="B16" s="63"/>
      <c r="C16" s="7"/>
      <c r="D16" s="7"/>
      <c r="E16" s="7"/>
      <c r="F16" s="25"/>
    </row>
    <row r="17" spans="2:6" x14ac:dyDescent="0.15">
      <c r="B17" s="63"/>
      <c r="C17" s="7"/>
      <c r="D17" s="7"/>
      <c r="E17" s="7"/>
      <c r="F17" s="25"/>
    </row>
    <row r="18" spans="2:6" x14ac:dyDescent="0.15">
      <c r="B18" s="63"/>
      <c r="C18" s="7"/>
      <c r="D18" s="7"/>
      <c r="E18" s="7"/>
      <c r="F18" s="25"/>
    </row>
    <row r="19" spans="2:6" x14ac:dyDescent="0.15">
      <c r="B19" s="63"/>
      <c r="C19" s="7"/>
      <c r="D19" s="7"/>
      <c r="E19" s="7"/>
      <c r="F19" s="25"/>
    </row>
    <row r="20" spans="2:6" x14ac:dyDescent="0.15">
      <c r="B20" s="63"/>
      <c r="C20" s="7"/>
      <c r="D20" s="7"/>
      <c r="E20" s="7"/>
      <c r="F20" s="25"/>
    </row>
    <row r="21" spans="2:6" x14ac:dyDescent="0.15">
      <c r="B21" s="63"/>
      <c r="C21" s="7"/>
      <c r="D21" s="7"/>
      <c r="E21" s="7"/>
      <c r="F21" s="25"/>
    </row>
    <row r="22" spans="2:6" x14ac:dyDescent="0.15">
      <c r="B22" s="63"/>
      <c r="C22" s="7"/>
      <c r="D22" s="7"/>
      <c r="E22" s="7"/>
      <c r="F22" s="25"/>
    </row>
    <row r="23" spans="2:6" x14ac:dyDescent="0.15">
      <c r="B23" s="63"/>
      <c r="C23" s="7"/>
      <c r="D23" s="7"/>
      <c r="E23" s="7"/>
      <c r="F23" s="25"/>
    </row>
    <row r="24" spans="2:6" x14ac:dyDescent="0.15">
      <c r="B24" s="64"/>
      <c r="C24" s="1"/>
      <c r="D24" s="1"/>
      <c r="E24" s="1"/>
      <c r="F24" s="54"/>
    </row>
    <row r="25" spans="2:6" x14ac:dyDescent="0.15">
      <c r="B25" s="64"/>
      <c r="C25" s="1"/>
      <c r="D25" s="1"/>
      <c r="E25" s="1"/>
      <c r="F25" s="54"/>
    </row>
    <row r="26" spans="2:6" x14ac:dyDescent="0.15">
      <c r="B26" s="64"/>
      <c r="C26" s="1"/>
      <c r="D26" s="1"/>
      <c r="E26" s="1"/>
      <c r="F26" s="54"/>
    </row>
    <row r="27" spans="2:6" x14ac:dyDescent="0.15">
      <c r="B27" s="64"/>
      <c r="C27" s="1"/>
      <c r="D27" s="1"/>
      <c r="E27" s="1"/>
      <c r="F27" s="54"/>
    </row>
    <row r="28" spans="2:6" x14ac:dyDescent="0.15">
      <c r="B28" s="64"/>
      <c r="C28" s="1"/>
      <c r="D28" s="1"/>
      <c r="E28" s="1"/>
      <c r="F28" s="54"/>
    </row>
    <row r="29" spans="2:6" ht="17" x14ac:dyDescent="0.2">
      <c r="B29" s="65"/>
      <c r="C29" s="41" t="s">
        <v>11</v>
      </c>
      <c r="D29" s="22"/>
      <c r="E29" s="22"/>
      <c r="F29" s="57">
        <f>SUM(F4:F28)</f>
        <v>0</v>
      </c>
    </row>
  </sheetData>
  <mergeCells count="1">
    <mergeCell ref="C1:F1"/>
  </mergeCells>
  <phoneticPr fontId="1" type="noConversion"/>
  <printOptions horizontalCentered="1"/>
  <pageMargins left="0.75000000000000011" right="0.75000000000000011" top="1" bottom="1" header="0.5" footer="0.5"/>
  <pageSetup scale="93" orientation="landscape" horizontalDpi="360" verticalDpi="360"/>
  <headerFooter alignWithMargins="0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9"/>
  <sheetViews>
    <sheetView zoomScaleNormal="100" workbookViewId="0">
      <selection activeCell="G18" sqref="G18"/>
    </sheetView>
  </sheetViews>
  <sheetFormatPr baseColWidth="10" defaultColWidth="8.83203125" defaultRowHeight="13" x14ac:dyDescent="0.15"/>
  <cols>
    <col min="1" max="1" width="0.5" customWidth="1"/>
    <col min="2" max="2" width="11.6640625" style="66" customWidth="1"/>
    <col min="3" max="3" width="46.5" style="6" customWidth="1"/>
    <col min="4" max="4" width="28.1640625" style="6" customWidth="1"/>
    <col min="5" max="5" width="20.1640625" style="6" customWidth="1"/>
    <col min="6" max="6" width="8.83203125" style="6"/>
  </cols>
  <sheetData>
    <row r="1" spans="2:6" ht="18" x14ac:dyDescent="0.2">
      <c r="B1" s="73"/>
      <c r="C1" s="184" t="s">
        <v>99</v>
      </c>
      <c r="D1" s="184"/>
      <c r="E1" s="184"/>
      <c r="F1" s="184"/>
    </row>
    <row r="2" spans="2:6" ht="35" thickBot="1" x14ac:dyDescent="0.25">
      <c r="B2" s="60" t="s">
        <v>61</v>
      </c>
      <c r="C2" s="20" t="s">
        <v>97</v>
      </c>
      <c r="D2" s="20" t="s">
        <v>127</v>
      </c>
      <c r="E2" s="20" t="s">
        <v>5</v>
      </c>
      <c r="F2" s="20" t="s">
        <v>3</v>
      </c>
    </row>
    <row r="3" spans="2:6" ht="14" thickTop="1" x14ac:dyDescent="0.15">
      <c r="B3" s="74"/>
      <c r="C3" s="58"/>
      <c r="D3" s="58"/>
      <c r="E3" s="58"/>
      <c r="F3" s="59"/>
    </row>
    <row r="4" spans="2:6" x14ac:dyDescent="0.15">
      <c r="B4" s="63"/>
      <c r="C4" s="7"/>
      <c r="D4" s="7"/>
      <c r="E4" s="7"/>
      <c r="F4" s="25"/>
    </row>
    <row r="5" spans="2:6" x14ac:dyDescent="0.15">
      <c r="B5" s="63"/>
      <c r="C5" s="7"/>
      <c r="D5" s="7"/>
      <c r="E5" s="7"/>
      <c r="F5" s="25"/>
    </row>
    <row r="6" spans="2:6" x14ac:dyDescent="0.15">
      <c r="B6" s="72"/>
      <c r="C6" s="7"/>
      <c r="D6" s="7"/>
      <c r="E6" s="7"/>
      <c r="F6" s="25"/>
    </row>
    <row r="7" spans="2:6" x14ac:dyDescent="0.15">
      <c r="B7" s="63"/>
      <c r="C7" s="7"/>
      <c r="D7" s="7"/>
      <c r="E7" s="7"/>
      <c r="F7" s="25"/>
    </row>
    <row r="8" spans="2:6" x14ac:dyDescent="0.15">
      <c r="B8" s="63"/>
      <c r="C8" s="7"/>
      <c r="D8" s="7"/>
      <c r="E8" s="7"/>
      <c r="F8" s="25"/>
    </row>
    <row r="9" spans="2:6" x14ac:dyDescent="0.15">
      <c r="B9" s="63"/>
      <c r="C9" s="7"/>
      <c r="D9" s="7"/>
      <c r="E9" s="7"/>
      <c r="F9" s="25"/>
    </row>
    <row r="10" spans="2:6" x14ac:dyDescent="0.15">
      <c r="B10" s="63"/>
      <c r="C10" s="7"/>
      <c r="D10" s="7"/>
      <c r="E10" s="7"/>
      <c r="F10" s="25"/>
    </row>
    <row r="11" spans="2:6" x14ac:dyDescent="0.15">
      <c r="B11" s="63"/>
      <c r="C11" s="7"/>
      <c r="D11" s="7"/>
      <c r="E11" s="7"/>
      <c r="F11" s="25"/>
    </row>
    <row r="12" spans="2:6" x14ac:dyDescent="0.15">
      <c r="B12" s="63"/>
      <c r="C12" s="7"/>
      <c r="D12" s="7"/>
      <c r="E12" s="7"/>
      <c r="F12" s="25"/>
    </row>
    <row r="13" spans="2:6" x14ac:dyDescent="0.15">
      <c r="B13" s="63"/>
      <c r="C13" s="7"/>
      <c r="D13" s="7"/>
      <c r="E13" s="7"/>
      <c r="F13" s="25"/>
    </row>
    <row r="14" spans="2:6" x14ac:dyDescent="0.15">
      <c r="B14" s="63"/>
      <c r="C14" s="7"/>
      <c r="D14" s="7"/>
      <c r="E14" s="7"/>
      <c r="F14" s="25"/>
    </row>
    <row r="15" spans="2:6" x14ac:dyDescent="0.15">
      <c r="B15" s="64"/>
      <c r="C15" s="1"/>
      <c r="D15" s="1"/>
      <c r="E15" s="1"/>
      <c r="F15" s="54"/>
    </row>
    <row r="16" spans="2:6" x14ac:dyDescent="0.15">
      <c r="B16" s="64"/>
      <c r="C16" s="1"/>
      <c r="D16" s="1"/>
      <c r="E16" s="1"/>
      <c r="F16" s="54"/>
    </row>
    <row r="17" spans="2:6" x14ac:dyDescent="0.15">
      <c r="B17" s="64"/>
      <c r="C17" s="1"/>
      <c r="D17" s="1"/>
      <c r="E17" s="1"/>
      <c r="F17" s="54"/>
    </row>
    <row r="18" spans="2:6" x14ac:dyDescent="0.15">
      <c r="B18" s="64"/>
      <c r="C18" s="1"/>
      <c r="D18" s="1"/>
      <c r="E18" s="1"/>
      <c r="F18" s="54"/>
    </row>
    <row r="19" spans="2:6" ht="17" x14ac:dyDescent="0.2">
      <c r="B19" s="65"/>
      <c r="C19" s="41" t="s">
        <v>10</v>
      </c>
      <c r="D19" s="22"/>
      <c r="E19" s="22"/>
      <c r="F19" s="56">
        <f>SUM(F4:F18)</f>
        <v>0</v>
      </c>
    </row>
  </sheetData>
  <mergeCells count="1">
    <mergeCell ref="C1:F1"/>
  </mergeCells>
  <phoneticPr fontId="1" type="noConversion"/>
  <printOptions horizontalCentered="1"/>
  <pageMargins left="0.75000000000000011" right="0.75000000000000011" top="1" bottom="1" header="0.5" footer="0.5"/>
  <pageSetup scale="92" orientation="landscape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topLeftCell="B1" zoomScaleNormal="100" workbookViewId="0">
      <selection activeCell="F33" sqref="F33"/>
    </sheetView>
  </sheetViews>
  <sheetFormatPr baseColWidth="10" defaultColWidth="8.83203125" defaultRowHeight="13" x14ac:dyDescent="0.15"/>
  <cols>
    <col min="1" max="1" width="0.1640625" hidden="1" customWidth="1"/>
    <col min="2" max="2" width="12.33203125" style="66" customWidth="1"/>
    <col min="3" max="3" width="52.6640625" style="6" customWidth="1"/>
    <col min="4" max="4" width="25.33203125" style="6" customWidth="1"/>
    <col min="5" max="5" width="11.5" style="6" customWidth="1"/>
    <col min="6" max="6" width="17.1640625" style="6" customWidth="1"/>
  </cols>
  <sheetData>
    <row r="1" spans="2:6" ht="23" customHeight="1" x14ac:dyDescent="0.2">
      <c r="B1" s="128"/>
      <c r="C1" s="184" t="s">
        <v>60</v>
      </c>
      <c r="D1" s="184"/>
      <c r="E1" s="184"/>
      <c r="F1" s="184"/>
    </row>
    <row r="2" spans="2:6" ht="22" customHeight="1" x14ac:dyDescent="0.2">
      <c r="B2" s="148"/>
      <c r="C2" s="186" t="s">
        <v>64</v>
      </c>
      <c r="D2" s="186"/>
      <c r="E2" s="186"/>
      <c r="F2" s="187"/>
    </row>
    <row r="3" spans="2:6" ht="35" thickBot="1" x14ac:dyDescent="0.25">
      <c r="B3" s="60" t="s">
        <v>61</v>
      </c>
      <c r="C3" s="75" t="s">
        <v>9</v>
      </c>
      <c r="D3" s="75" t="s">
        <v>128</v>
      </c>
      <c r="E3" s="85"/>
      <c r="F3" s="83" t="s">
        <v>0</v>
      </c>
    </row>
    <row r="4" spans="2:6" ht="14" thickTop="1" x14ac:dyDescent="0.15">
      <c r="B4" s="74"/>
      <c r="C4" s="79"/>
      <c r="D4" s="188"/>
      <c r="E4" s="190"/>
      <c r="F4" s="78"/>
    </row>
    <row r="5" spans="2:6" x14ac:dyDescent="0.15">
      <c r="B5" s="64"/>
      <c r="C5" s="81"/>
      <c r="D5" s="191"/>
      <c r="E5" s="193"/>
      <c r="F5" s="80"/>
    </row>
    <row r="6" spans="2:6" x14ac:dyDescent="0.15">
      <c r="B6" s="64"/>
      <c r="C6" s="81"/>
      <c r="D6" s="191"/>
      <c r="E6" s="193"/>
      <c r="F6" s="80"/>
    </row>
    <row r="7" spans="2:6" x14ac:dyDescent="0.15">
      <c r="B7" s="64"/>
      <c r="C7" s="81"/>
      <c r="D7" s="191"/>
      <c r="E7" s="193"/>
      <c r="F7" s="80"/>
    </row>
    <row r="8" spans="2:6" x14ac:dyDescent="0.15">
      <c r="B8" s="64"/>
      <c r="C8" s="81"/>
      <c r="D8" s="191"/>
      <c r="E8" s="193"/>
      <c r="F8" s="80"/>
    </row>
    <row r="9" spans="2:6" x14ac:dyDescent="0.15">
      <c r="B9" s="64"/>
      <c r="C9" s="81"/>
      <c r="D9" s="191"/>
      <c r="E9" s="193"/>
      <c r="F9" s="80"/>
    </row>
    <row r="10" spans="2:6" x14ac:dyDescent="0.15">
      <c r="B10" s="64"/>
      <c r="C10" s="81"/>
      <c r="D10" s="191"/>
      <c r="E10" s="193"/>
      <c r="F10" s="80"/>
    </row>
    <row r="11" spans="2:6" ht="21" customHeight="1" x14ac:dyDescent="0.2">
      <c r="B11" s="149"/>
      <c r="C11" s="185" t="s">
        <v>31</v>
      </c>
      <c r="D11" s="185"/>
      <c r="E11" s="185"/>
      <c r="F11" s="185"/>
    </row>
    <row r="12" spans="2:6" ht="35" thickBot="1" x14ac:dyDescent="0.25">
      <c r="B12" s="60" t="s">
        <v>63</v>
      </c>
      <c r="C12" s="20" t="s">
        <v>9</v>
      </c>
      <c r="D12" s="75" t="s">
        <v>24</v>
      </c>
      <c r="E12" s="76"/>
      <c r="F12" s="77"/>
    </row>
    <row r="13" spans="2:6" ht="14" thickTop="1" x14ac:dyDescent="0.15">
      <c r="B13" s="74"/>
      <c r="C13" s="58"/>
      <c r="D13" s="188"/>
      <c r="E13" s="189"/>
      <c r="F13" s="190"/>
    </row>
    <row r="14" spans="2:6" x14ac:dyDescent="0.15">
      <c r="B14" s="64"/>
      <c r="C14" s="1"/>
      <c r="D14" s="191"/>
      <c r="E14" s="192"/>
      <c r="F14" s="193"/>
    </row>
    <row r="15" spans="2:6" x14ac:dyDescent="0.15">
      <c r="B15" s="64"/>
      <c r="C15" s="1"/>
      <c r="D15" s="191"/>
      <c r="E15" s="192"/>
      <c r="F15" s="193"/>
    </row>
    <row r="16" spans="2:6" x14ac:dyDescent="0.15">
      <c r="B16" s="64"/>
      <c r="C16" s="1"/>
      <c r="D16" s="191"/>
      <c r="E16" s="192"/>
      <c r="F16" s="193"/>
    </row>
    <row r="17" spans="2:6" x14ac:dyDescent="0.15">
      <c r="B17" s="82"/>
      <c r="C17" s="1"/>
      <c r="D17" s="191"/>
      <c r="E17" s="192"/>
      <c r="F17" s="193"/>
    </row>
    <row r="18" spans="2:6" x14ac:dyDescent="0.15">
      <c r="B18" s="64"/>
      <c r="C18" s="1"/>
      <c r="D18" s="191"/>
      <c r="E18" s="192"/>
      <c r="F18" s="193"/>
    </row>
    <row r="19" spans="2:6" x14ac:dyDescent="0.15">
      <c r="B19" s="64"/>
      <c r="C19" s="1"/>
      <c r="D19" s="191"/>
      <c r="E19" s="192"/>
      <c r="F19" s="193"/>
    </row>
    <row r="20" spans="2:6" x14ac:dyDescent="0.15">
      <c r="B20" s="64"/>
      <c r="C20" s="1"/>
      <c r="D20" s="191"/>
      <c r="E20" s="192"/>
      <c r="F20" s="193"/>
    </row>
    <row r="21" spans="2:6" x14ac:dyDescent="0.15">
      <c r="B21" s="64"/>
      <c r="C21" s="1"/>
      <c r="D21" s="191"/>
      <c r="E21" s="192"/>
      <c r="F21" s="193"/>
    </row>
    <row r="22" spans="2:6" ht="21" customHeight="1" x14ac:dyDescent="0.2">
      <c r="B22" s="150"/>
      <c r="C22" s="185" t="s">
        <v>7</v>
      </c>
      <c r="D22" s="185"/>
      <c r="E22" s="185"/>
      <c r="F22" s="185"/>
    </row>
    <row r="23" spans="2:6" ht="35" thickBot="1" x14ac:dyDescent="0.25">
      <c r="B23" s="60" t="s">
        <v>63</v>
      </c>
      <c r="C23" s="20" t="s">
        <v>65</v>
      </c>
      <c r="D23" s="20" t="s">
        <v>8</v>
      </c>
      <c r="E23" s="20" t="s">
        <v>5</v>
      </c>
      <c r="F23" s="20" t="s">
        <v>3</v>
      </c>
    </row>
    <row r="24" spans="2:6" ht="14" thickTop="1" x14ac:dyDescent="0.15">
      <c r="B24" s="74"/>
      <c r="C24" s="58"/>
      <c r="D24" s="58"/>
      <c r="E24" s="58"/>
      <c r="F24" s="59"/>
    </row>
    <row r="25" spans="2:6" x14ac:dyDescent="0.15">
      <c r="B25" s="63"/>
      <c r="C25" s="7"/>
      <c r="D25" s="7"/>
      <c r="E25" s="7"/>
      <c r="F25" s="25"/>
    </row>
    <row r="26" spans="2:6" x14ac:dyDescent="0.15">
      <c r="B26" s="63"/>
      <c r="C26" s="7"/>
      <c r="D26" s="7"/>
      <c r="E26" s="7"/>
      <c r="F26" s="25"/>
    </row>
    <row r="27" spans="2:6" x14ac:dyDescent="0.15">
      <c r="B27" s="63"/>
      <c r="C27" s="7"/>
      <c r="D27" s="7"/>
      <c r="E27" s="7"/>
      <c r="F27" s="25"/>
    </row>
    <row r="28" spans="2:6" x14ac:dyDescent="0.15">
      <c r="B28" s="63"/>
      <c r="C28" s="7"/>
      <c r="D28" s="7"/>
      <c r="E28" s="7"/>
      <c r="F28" s="25"/>
    </row>
    <row r="29" spans="2:6" x14ac:dyDescent="0.15">
      <c r="B29" s="63"/>
      <c r="C29" s="7"/>
      <c r="D29" s="7"/>
      <c r="E29" s="7"/>
      <c r="F29" s="25"/>
    </row>
    <row r="30" spans="2:6" x14ac:dyDescent="0.15">
      <c r="B30" s="64"/>
      <c r="C30" s="1"/>
      <c r="D30" s="1"/>
      <c r="E30" s="1"/>
      <c r="F30" s="54"/>
    </row>
    <row r="31" spans="2:6" x14ac:dyDescent="0.15">
      <c r="B31" s="64"/>
      <c r="C31" s="1"/>
      <c r="D31" s="1"/>
      <c r="E31" s="1"/>
      <c r="F31" s="54"/>
    </row>
    <row r="32" spans="2:6" x14ac:dyDescent="0.15">
      <c r="B32" s="64"/>
      <c r="C32" s="1"/>
      <c r="D32" s="1"/>
      <c r="E32" s="1"/>
      <c r="F32" s="54"/>
    </row>
    <row r="33" spans="2:6" ht="17" x14ac:dyDescent="0.2">
      <c r="B33" s="65"/>
      <c r="C33" s="41" t="s">
        <v>10</v>
      </c>
      <c r="D33" s="22"/>
      <c r="E33" s="22"/>
      <c r="F33" s="57">
        <f>SUM(F24:F32)</f>
        <v>0</v>
      </c>
    </row>
  </sheetData>
  <mergeCells count="20">
    <mergeCell ref="C1:F1"/>
    <mergeCell ref="D10:E10"/>
    <mergeCell ref="D6:E6"/>
    <mergeCell ref="D7:E7"/>
    <mergeCell ref="D8:E8"/>
    <mergeCell ref="D9:E9"/>
    <mergeCell ref="D4:E4"/>
    <mergeCell ref="D5:E5"/>
    <mergeCell ref="C11:F11"/>
    <mergeCell ref="C2:F2"/>
    <mergeCell ref="C22:F2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</mergeCells>
  <phoneticPr fontId="1" type="noConversion"/>
  <printOptions horizontalCentered="1"/>
  <pageMargins left="0.75000000000000011" right="0.75000000000000011" top="1" bottom="1" header="0.5" footer="0.5"/>
  <pageSetup scale="95" orientation="landscape" horizontalDpi="360" verticalDpi="360"/>
  <headerFooter alignWithMargins="0"/>
  <rowBreaks count="1" manualBreakCount="1">
    <brk id="21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Cover Page</vt:lpstr>
      <vt:lpstr>Summary Page</vt:lpstr>
      <vt:lpstr>Adventure Facility Description</vt:lpstr>
      <vt:lpstr>Training </vt:lpstr>
      <vt:lpstr>Work At Height</vt:lpstr>
      <vt:lpstr>Facilitation</vt:lpstr>
      <vt:lpstr>Training Practitioners</vt:lpstr>
      <vt:lpstr>Installation and Inspections</vt:lpstr>
      <vt:lpstr>Professional Activities</vt:lpstr>
      <vt:lpstr>Look Up</vt:lpstr>
      <vt:lpstr>BuildInspec</vt:lpstr>
      <vt:lpstr>Facilitation_total</vt:lpstr>
      <vt:lpstr>'Adventure Facility Description'!Print_Area</vt:lpstr>
      <vt:lpstr>'Cover Page'!Print_Area</vt:lpstr>
      <vt:lpstr>Facilitation!Print_Area</vt:lpstr>
      <vt:lpstr>'Installation and Inspections'!Print_Area</vt:lpstr>
      <vt:lpstr>'Training '!Print_Area</vt:lpstr>
      <vt:lpstr>'Work At Height'!Print_Area</vt:lpstr>
      <vt:lpstr>Facilitation!Print_Titles</vt:lpstr>
      <vt:lpstr>'Installation and Inspections'!Print_Titles</vt:lpstr>
      <vt:lpstr>'Training Practitioners'!Print_Titles</vt:lpstr>
      <vt:lpstr>Sub_Total1</vt:lpstr>
      <vt:lpstr>Sub_Total2</vt:lpstr>
      <vt:lpstr>Sub_Total3</vt:lpstr>
      <vt:lpstr>Trainprac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Andrews</dc:creator>
  <cp:lastModifiedBy>Microsoft Office User</cp:lastModifiedBy>
  <cp:lastPrinted>2022-02-23T19:53:43Z</cp:lastPrinted>
  <dcterms:created xsi:type="dcterms:W3CDTF">2006-02-07T16:02:53Z</dcterms:created>
  <dcterms:modified xsi:type="dcterms:W3CDTF">2022-02-23T20:41:38Z</dcterms:modified>
</cp:coreProperties>
</file>